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<sst xmlns="http://schemas.openxmlformats.org/spreadsheetml/2006/main" count="93" uniqueCount="71">
  <si>
    <t>адрес</t>
  </si>
  <si>
    <t xml:space="preserve">сальдо </t>
  </si>
  <si>
    <t>Володарского, д.1</t>
  </si>
  <si>
    <t>Володарского, д.3</t>
  </si>
  <si>
    <t>Володарского, д.4</t>
  </si>
  <si>
    <t>Володарского, д.6</t>
  </si>
  <si>
    <t>Володарского, д.8</t>
  </si>
  <si>
    <t>Карла Маркса, д.1</t>
  </si>
  <si>
    <t>Карла Маркса, д.3</t>
  </si>
  <si>
    <t>Коммунистов, д.1</t>
  </si>
  <si>
    <t>Коммунистов, д.2</t>
  </si>
  <si>
    <t>Коммунистов, д.4</t>
  </si>
  <si>
    <t>Коммунистов, д.8</t>
  </si>
  <si>
    <t>Механизаторов, д.14</t>
  </si>
  <si>
    <t>Механизаторов, д.18</t>
  </si>
  <si>
    <t>Механизаторов, д.20</t>
  </si>
  <si>
    <t>Механизаторов, д.22</t>
  </si>
  <si>
    <t>Механизаторов, д.23</t>
  </si>
  <si>
    <t>Механизаторов, д.28</t>
  </si>
  <si>
    <t>Молодежная, д.13</t>
  </si>
  <si>
    <t>Молодежная, д.9</t>
  </si>
  <si>
    <t>Парковая, д.35</t>
  </si>
  <si>
    <t>Парковая, д.37</t>
  </si>
  <si>
    <t>Политическая, д.74</t>
  </si>
  <si>
    <t>Пушкинская, д.1</t>
  </si>
  <si>
    <t>Пушкинская, д.1в</t>
  </si>
  <si>
    <t>Пушкинская, д.21</t>
  </si>
  <si>
    <t>Пушкинская, д.2а</t>
  </si>
  <si>
    <t>Пушкинская, д.2б</t>
  </si>
  <si>
    <t>Пушкинская, д.3</t>
  </si>
  <si>
    <t>Пушкинская, д.5</t>
  </si>
  <si>
    <t>Пушкинская, д.8</t>
  </si>
  <si>
    <t>итого ЖЭУ</t>
  </si>
  <si>
    <t>июль</t>
  </si>
  <si>
    <t>август</t>
  </si>
  <si>
    <t>сентябрь</t>
  </si>
  <si>
    <t>расходы</t>
  </si>
  <si>
    <t>апрель</t>
  </si>
  <si>
    <t>май</t>
  </si>
  <si>
    <t>июнь</t>
  </si>
  <si>
    <t>начислено</t>
  </si>
  <si>
    <t>с нач.года</t>
  </si>
  <si>
    <t>Горького, д.38</t>
  </si>
  <si>
    <t>январь</t>
  </si>
  <si>
    <t>февраль</t>
  </si>
  <si>
    <t>март</t>
  </si>
  <si>
    <t>Красноармейская,44</t>
  </si>
  <si>
    <t>октябрь</t>
  </si>
  <si>
    <t>ноябрь</t>
  </si>
  <si>
    <t>декабрь</t>
  </si>
  <si>
    <t xml:space="preserve">расходы </t>
  </si>
  <si>
    <t>Р. Люксембург, д.55</t>
  </si>
  <si>
    <t>Р. Люксембург, д.57</t>
  </si>
  <si>
    <t>Р. Люксембург, д.59</t>
  </si>
  <si>
    <t>с учетом пр.лет</t>
  </si>
  <si>
    <t>неиспол.ср-ва/перерасход(-)</t>
  </si>
  <si>
    <t>Паркова, д.28</t>
  </si>
  <si>
    <t>тариф</t>
  </si>
  <si>
    <t>сальдо</t>
  </si>
  <si>
    <t>на 01.01.23.</t>
  </si>
  <si>
    <t>за 2023г.</t>
  </si>
  <si>
    <t>прибыль/убыток</t>
  </si>
  <si>
    <t>с уч.прош.лет</t>
  </si>
  <si>
    <t>2023 год</t>
  </si>
  <si>
    <t>начислено за</t>
  </si>
  <si>
    <t xml:space="preserve">услуги по </t>
  </si>
  <si>
    <t>содержанию и ТР</t>
  </si>
  <si>
    <t>годовая факт.</t>
  </si>
  <si>
    <t>стоимость</t>
  </si>
  <si>
    <t>работ</t>
  </si>
  <si>
    <t>ООО "УК "Кадников"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</si>
</sst>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</numFmts>
  <fonts count="3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">
    <xf numFmtId="0" fontId="0" fillId="0" borderId="0" xfId="0" applyAlignment="1">
      <alignment/>
    </xf>
    <xf numFmtId="2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8"/>
  <sheetViews>
    <sheetView tabSelected="1" zoomScalePageLayoutView="0" workbookViewId="0" topLeftCell="A1">
      <selection activeCell="AN16" sqref="AN16"/>
    </sheetView>
  </sheetViews>
  <sheetFormatPr defaultColWidth="9.140625" defaultRowHeight="12.75"/>
  <cols>
    <col min="2" max="2" width="14.00390625" style="0" customWidth="1"/>
    <col min="3" max="3" width="12.28125" style="0" hidden="1" customWidth="1"/>
    <col min="4" max="4" width="0" style="0" hidden="1" customWidth="1"/>
    <col min="5" max="10" width="10.57421875" style="0" hidden="1" customWidth="1"/>
    <col min="11" max="11" width="10.28125" style="0" hidden="1" customWidth="1"/>
    <col min="12" max="12" width="10.7109375" style="0" hidden="1" customWidth="1"/>
    <col min="13" max="13" width="10.57421875" style="0" hidden="1" customWidth="1"/>
    <col min="14" max="14" width="10.8515625" style="0" hidden="1" customWidth="1"/>
    <col min="15" max="16" width="10.7109375" style="0" hidden="1" customWidth="1"/>
    <col min="17" max="17" width="11.7109375" style="0" hidden="1" customWidth="1"/>
    <col min="18" max="18" width="10.7109375" style="0" hidden="1" customWidth="1"/>
    <col min="19" max="19" width="10.421875" style="0" hidden="1" customWidth="1"/>
    <col min="20" max="20" width="10.57421875" style="0" hidden="1" customWidth="1"/>
    <col min="21" max="21" width="11.28125" style="0" hidden="1" customWidth="1"/>
    <col min="22" max="28" width="11.421875" style="0" hidden="1" customWidth="1"/>
    <col min="29" max="29" width="17.140625" style="0" customWidth="1"/>
    <col min="30" max="30" width="4.00390625" style="0" customWidth="1"/>
    <col min="31" max="31" width="13.8515625" style="0" customWidth="1"/>
    <col min="32" max="32" width="0" style="0" hidden="1" customWidth="1"/>
    <col min="33" max="33" width="11.8515625" style="0" hidden="1" customWidth="1"/>
    <col min="34" max="34" width="0" style="0" hidden="1" customWidth="1"/>
    <col min="35" max="35" width="15.140625" style="0" hidden="1" customWidth="1"/>
    <col min="36" max="36" width="5.421875" style="0" customWidth="1"/>
    <col min="37" max="37" width="10.28125" style="0" customWidth="1"/>
    <col min="38" max="38" width="11.00390625" style="0" customWidth="1"/>
    <col min="39" max="39" width="14.57421875" style="0" customWidth="1"/>
  </cols>
  <sheetData>
    <row r="1" ht="12.75">
      <c r="A1" s="3" t="s">
        <v>70</v>
      </c>
    </row>
    <row r="2" ht="12.75">
      <c r="AC2" s="3" t="s">
        <v>63</v>
      </c>
    </row>
    <row r="3" spans="29:31" ht="12.75">
      <c r="AC3" s="3" t="s">
        <v>64</v>
      </c>
      <c r="AE3" s="3" t="s">
        <v>67</v>
      </c>
    </row>
    <row r="4" spans="1:39" ht="12.75">
      <c r="A4" t="s">
        <v>0</v>
      </c>
      <c r="C4" t="s">
        <v>1</v>
      </c>
      <c r="D4" t="s">
        <v>57</v>
      </c>
      <c r="E4" t="s">
        <v>40</v>
      </c>
      <c r="F4" t="s">
        <v>50</v>
      </c>
      <c r="G4" t="s">
        <v>40</v>
      </c>
      <c r="H4" t="s">
        <v>50</v>
      </c>
      <c r="I4" t="s">
        <v>40</v>
      </c>
      <c r="J4" t="s">
        <v>36</v>
      </c>
      <c r="K4" t="s">
        <v>40</v>
      </c>
      <c r="L4" t="s">
        <v>36</v>
      </c>
      <c r="M4" t="s">
        <v>40</v>
      </c>
      <c r="N4" t="s">
        <v>36</v>
      </c>
      <c r="O4" t="s">
        <v>40</v>
      </c>
      <c r="P4" t="s">
        <v>36</v>
      </c>
      <c r="Q4" t="s">
        <v>40</v>
      </c>
      <c r="R4" t="s">
        <v>36</v>
      </c>
      <c r="S4" t="s">
        <v>40</v>
      </c>
      <c r="T4" t="s">
        <v>36</v>
      </c>
      <c r="U4" t="s">
        <v>40</v>
      </c>
      <c r="V4" t="s">
        <v>36</v>
      </c>
      <c r="W4" t="s">
        <v>40</v>
      </c>
      <c r="X4" t="s">
        <v>36</v>
      </c>
      <c r="Y4" t="s">
        <v>40</v>
      </c>
      <c r="Z4" t="s">
        <v>36</v>
      </c>
      <c r="AA4" t="s">
        <v>40</v>
      </c>
      <c r="AB4" t="s">
        <v>36</v>
      </c>
      <c r="AC4" s="3" t="s">
        <v>65</v>
      </c>
      <c r="AE4" s="3" t="s">
        <v>68</v>
      </c>
      <c r="AG4" s="3" t="s">
        <v>55</v>
      </c>
      <c r="AI4" s="3" t="s">
        <v>1</v>
      </c>
      <c r="AK4" s="3"/>
      <c r="AL4" s="3"/>
      <c r="AM4" s="3"/>
    </row>
    <row r="5" spans="3:39" ht="12.75">
      <c r="C5" t="s">
        <v>59</v>
      </c>
      <c r="E5" s="3" t="s">
        <v>43</v>
      </c>
      <c r="G5" s="3" t="s">
        <v>44</v>
      </c>
      <c r="I5" s="3" t="s">
        <v>45</v>
      </c>
      <c r="K5" s="3" t="s">
        <v>37</v>
      </c>
      <c r="M5" s="3" t="s">
        <v>38</v>
      </c>
      <c r="O5" s="3" t="s">
        <v>39</v>
      </c>
      <c r="Q5" s="3" t="s">
        <v>33</v>
      </c>
      <c r="S5" s="3" t="s">
        <v>34</v>
      </c>
      <c r="U5" s="3" t="s">
        <v>35</v>
      </c>
      <c r="W5" s="3" t="s">
        <v>47</v>
      </c>
      <c r="Y5" s="3" t="s">
        <v>48</v>
      </c>
      <c r="AA5" s="3" t="s">
        <v>49</v>
      </c>
      <c r="AC5" s="3" t="s">
        <v>66</v>
      </c>
      <c r="AE5" s="3" t="s">
        <v>69</v>
      </c>
      <c r="AG5" s="3" t="s">
        <v>60</v>
      </c>
      <c r="AI5" s="3" t="s">
        <v>54</v>
      </c>
      <c r="AK5" s="3"/>
      <c r="AL5" s="3"/>
      <c r="AM5" s="3"/>
    </row>
    <row r="6" spans="1:39" ht="12.75">
      <c r="A6" t="s">
        <v>2</v>
      </c>
      <c r="C6" s="1">
        <v>23073.08</v>
      </c>
      <c r="D6" s="1">
        <v>17.02</v>
      </c>
      <c r="E6" s="1">
        <v>9563.53</v>
      </c>
      <c r="F6" s="1">
        <v>13465.04</v>
      </c>
      <c r="G6" s="1">
        <v>9563.53</v>
      </c>
      <c r="H6" s="1">
        <v>7954.22</v>
      </c>
      <c r="I6" s="1">
        <v>9563.53</v>
      </c>
      <c r="J6" s="1">
        <v>5794.19</v>
      </c>
      <c r="K6" s="1">
        <v>9563.53</v>
      </c>
      <c r="L6" s="1">
        <v>3190.78</v>
      </c>
      <c r="M6" s="1">
        <v>9563.53</v>
      </c>
      <c r="N6" s="1">
        <v>8983.89</v>
      </c>
      <c r="O6" s="1">
        <v>9563.53</v>
      </c>
      <c r="P6" s="1">
        <v>3309.89</v>
      </c>
      <c r="Q6" s="1">
        <v>9563.53</v>
      </c>
      <c r="R6" s="1">
        <v>10874.82</v>
      </c>
      <c r="S6" s="1">
        <v>9563.53</v>
      </c>
      <c r="T6" s="1">
        <v>5911.51</v>
      </c>
      <c r="U6" s="1">
        <v>9563.53</v>
      </c>
      <c r="V6" s="1">
        <v>13206.79</v>
      </c>
      <c r="W6" s="1">
        <v>9563.53</v>
      </c>
      <c r="X6" s="1">
        <v>10343.83</v>
      </c>
      <c r="Y6" s="1">
        <v>9563.53</v>
      </c>
      <c r="Z6" s="1">
        <v>3466.57</v>
      </c>
      <c r="AA6" s="1">
        <v>9563.53</v>
      </c>
      <c r="AB6" s="1">
        <v>10779.27</v>
      </c>
      <c r="AC6" s="1">
        <f aca="true" t="shared" si="0" ref="AC6:AC39">SUM(E6,G6,I6,K6,M6,O6,Q6,S6,U6,W6,Y6,AA6)</f>
        <v>114762.36</v>
      </c>
      <c r="AE6" s="1">
        <f aca="true" t="shared" si="1" ref="AE6:AE44">SUM(F6,H6,J6,L6,N6,P6,R6,T6,V6,X6,Z6,AB6)</f>
        <v>97280.80000000002</v>
      </c>
      <c r="AG6">
        <f aca="true" t="shared" si="2" ref="AG6:AG54">SUM(AC6-AE6)</f>
        <v>17481.559999999983</v>
      </c>
      <c r="AI6" s="1">
        <f aca="true" t="shared" si="3" ref="AI6:AI39">SUM(C6+AC6-AE6)</f>
        <v>40554.639999999985</v>
      </c>
      <c r="AM6" s="1"/>
    </row>
    <row r="7" spans="1:39" ht="12.75">
      <c r="A7" t="s">
        <v>3</v>
      </c>
      <c r="C7" s="1">
        <v>4584.74</v>
      </c>
      <c r="D7" s="1">
        <v>16.9</v>
      </c>
      <c r="E7">
        <v>6413.55</v>
      </c>
      <c r="F7" s="1">
        <v>5452.85</v>
      </c>
      <c r="G7">
        <v>6413.55</v>
      </c>
      <c r="H7" s="1">
        <v>2917.43</v>
      </c>
      <c r="I7">
        <v>6413.55</v>
      </c>
      <c r="J7" s="1">
        <v>2529.85</v>
      </c>
      <c r="K7">
        <v>6413.55</v>
      </c>
      <c r="L7" s="1">
        <v>4172.95</v>
      </c>
      <c r="M7">
        <v>6413.55</v>
      </c>
      <c r="N7" s="6">
        <v>8008.27</v>
      </c>
      <c r="O7">
        <v>6413.55</v>
      </c>
      <c r="P7" s="1">
        <v>2086.47</v>
      </c>
      <c r="Q7">
        <v>6413.55</v>
      </c>
      <c r="R7" s="1">
        <v>7972.34</v>
      </c>
      <c r="S7">
        <v>6413.55</v>
      </c>
      <c r="T7" s="1">
        <v>6823.14</v>
      </c>
      <c r="U7">
        <v>6413.55</v>
      </c>
      <c r="V7" s="1">
        <v>2173.56</v>
      </c>
      <c r="W7">
        <v>6413.55</v>
      </c>
      <c r="X7" s="1">
        <v>25361.07</v>
      </c>
      <c r="Y7">
        <v>6413.55</v>
      </c>
      <c r="Z7" s="1">
        <v>4886.06</v>
      </c>
      <c r="AA7">
        <v>6413.55</v>
      </c>
      <c r="AB7" s="1">
        <v>3057.13</v>
      </c>
      <c r="AC7" s="1">
        <f t="shared" si="0"/>
        <v>76962.60000000002</v>
      </c>
      <c r="AE7" s="1">
        <f t="shared" si="1"/>
        <v>75441.12</v>
      </c>
      <c r="AG7">
        <f t="shared" si="2"/>
        <v>1521.480000000025</v>
      </c>
      <c r="AI7" s="1">
        <f t="shared" si="3"/>
        <v>6106.22000000003</v>
      </c>
      <c r="AM7" s="1"/>
    </row>
    <row r="8" spans="1:39" ht="12.75">
      <c r="A8" t="s">
        <v>4</v>
      </c>
      <c r="C8" s="1">
        <v>22207.72</v>
      </c>
      <c r="D8" s="1">
        <v>14.12</v>
      </c>
      <c r="E8">
        <v>17776.21</v>
      </c>
      <c r="F8" s="1">
        <v>11156.18</v>
      </c>
      <c r="G8">
        <v>17776.21</v>
      </c>
      <c r="H8" s="1">
        <v>9043.94</v>
      </c>
      <c r="I8">
        <v>17776.21</v>
      </c>
      <c r="J8" s="1">
        <v>10984.24</v>
      </c>
      <c r="K8">
        <v>17776.21</v>
      </c>
      <c r="L8" s="1">
        <v>5974.44</v>
      </c>
      <c r="M8">
        <v>17776.21</v>
      </c>
      <c r="N8" s="1">
        <v>21800.4</v>
      </c>
      <c r="O8">
        <v>17776.21</v>
      </c>
      <c r="P8" s="1">
        <v>23092.59</v>
      </c>
      <c r="Q8">
        <v>17776.21</v>
      </c>
      <c r="R8" s="1">
        <v>13389.91</v>
      </c>
      <c r="S8">
        <v>17776.21</v>
      </c>
      <c r="T8" s="1">
        <v>6129.93</v>
      </c>
      <c r="U8">
        <v>17776.21</v>
      </c>
      <c r="V8" s="1">
        <v>9522.46</v>
      </c>
      <c r="W8">
        <v>17776.21</v>
      </c>
      <c r="X8" s="1">
        <v>10495</v>
      </c>
      <c r="Y8">
        <v>17776.21</v>
      </c>
      <c r="Z8" s="1">
        <v>26708.93</v>
      </c>
      <c r="AA8">
        <v>17776.21</v>
      </c>
      <c r="AB8" s="1">
        <v>11406.23</v>
      </c>
      <c r="AC8" s="1">
        <f t="shared" si="0"/>
        <v>213314.51999999993</v>
      </c>
      <c r="AE8" s="1">
        <f t="shared" si="1"/>
        <v>159704.25</v>
      </c>
      <c r="AG8">
        <f t="shared" si="2"/>
        <v>53610.26999999993</v>
      </c>
      <c r="AI8" s="1">
        <f t="shared" si="3"/>
        <v>75817.98999999993</v>
      </c>
      <c r="AM8" s="1"/>
    </row>
    <row r="9" spans="1:39" ht="12.75">
      <c r="A9" t="s">
        <v>5</v>
      </c>
      <c r="C9" s="1">
        <v>19046.51</v>
      </c>
      <c r="D9" s="1">
        <v>15.87</v>
      </c>
      <c r="E9">
        <v>21018.21</v>
      </c>
      <c r="F9" s="1">
        <v>33313.88</v>
      </c>
      <c r="G9">
        <v>21018.21</v>
      </c>
      <c r="H9" s="1">
        <v>16459.29</v>
      </c>
      <c r="I9">
        <v>21018.21</v>
      </c>
      <c r="J9" s="1">
        <v>14599.44</v>
      </c>
      <c r="K9">
        <v>21018.21</v>
      </c>
      <c r="L9" s="1">
        <v>18459.96</v>
      </c>
      <c r="M9">
        <v>21018.21</v>
      </c>
      <c r="N9" s="1">
        <v>15562.23</v>
      </c>
      <c r="O9">
        <v>21018.21</v>
      </c>
      <c r="P9" s="1">
        <v>24500.38</v>
      </c>
      <c r="Q9">
        <v>21018.21</v>
      </c>
      <c r="R9" s="1">
        <v>28819.55</v>
      </c>
      <c r="S9">
        <v>21018.21</v>
      </c>
      <c r="T9" s="1">
        <v>10172.97</v>
      </c>
      <c r="U9">
        <v>21018.21</v>
      </c>
      <c r="V9" s="1">
        <v>20908.39</v>
      </c>
      <c r="W9">
        <v>21018.21</v>
      </c>
      <c r="X9" s="1">
        <v>14659.55</v>
      </c>
      <c r="Y9">
        <v>21018.21</v>
      </c>
      <c r="Z9" s="1">
        <v>37531.95</v>
      </c>
      <c r="AA9">
        <v>21018.21</v>
      </c>
      <c r="AB9" s="1">
        <v>18727.72</v>
      </c>
      <c r="AC9" s="1">
        <f t="shared" si="0"/>
        <v>252218.51999999993</v>
      </c>
      <c r="AE9" s="1">
        <f t="shared" si="1"/>
        <v>253715.31000000003</v>
      </c>
      <c r="AG9" s="1">
        <f t="shared" si="2"/>
        <v>-1496.7900000000955</v>
      </c>
      <c r="AI9" s="1">
        <f t="shared" si="3"/>
        <v>17549.719999999885</v>
      </c>
      <c r="AM9" s="1"/>
    </row>
    <row r="10" spans="1:39" ht="12.75">
      <c r="A10" t="s">
        <v>6</v>
      </c>
      <c r="C10" s="1">
        <v>13375.52</v>
      </c>
      <c r="D10" s="1">
        <v>16.21</v>
      </c>
      <c r="E10" s="1">
        <v>21692.25</v>
      </c>
      <c r="F10" s="1">
        <v>44576.28</v>
      </c>
      <c r="G10" s="1">
        <v>21692.25</v>
      </c>
      <c r="H10" s="1">
        <v>28425.31</v>
      </c>
      <c r="I10" s="1">
        <v>21692.25</v>
      </c>
      <c r="J10" s="1">
        <v>14784.68</v>
      </c>
      <c r="K10" s="1">
        <v>21692.25</v>
      </c>
      <c r="L10" s="1">
        <v>14530.53</v>
      </c>
      <c r="M10" s="1">
        <v>21692.25</v>
      </c>
      <c r="N10" s="1">
        <v>33584.65</v>
      </c>
      <c r="O10" s="1">
        <v>21692.25</v>
      </c>
      <c r="P10" s="1">
        <v>12006.01</v>
      </c>
      <c r="Q10" s="1">
        <v>21692.25</v>
      </c>
      <c r="R10" s="1">
        <v>20032.1</v>
      </c>
      <c r="S10" s="1">
        <v>23722.52</v>
      </c>
      <c r="T10" s="1">
        <v>10669.36</v>
      </c>
      <c r="U10" s="1">
        <v>23722.52</v>
      </c>
      <c r="V10" s="1">
        <v>24507.95</v>
      </c>
      <c r="W10" s="1">
        <v>23722.52</v>
      </c>
      <c r="X10" s="1">
        <v>18139.2</v>
      </c>
      <c r="Y10" s="1">
        <v>23722.52</v>
      </c>
      <c r="Z10" s="1">
        <v>37606.62</v>
      </c>
      <c r="AA10" s="1">
        <v>25252.52</v>
      </c>
      <c r="AB10" s="1">
        <v>40065.35</v>
      </c>
      <c r="AC10" s="1">
        <f t="shared" si="0"/>
        <v>271988.35</v>
      </c>
      <c r="AE10" s="1">
        <f t="shared" si="1"/>
        <v>298928.04</v>
      </c>
      <c r="AG10" s="1">
        <f t="shared" si="2"/>
        <v>-26939.690000000002</v>
      </c>
      <c r="AI10" s="1">
        <f t="shared" si="3"/>
        <v>-13564.169999999984</v>
      </c>
      <c r="AL10" s="1"/>
      <c r="AM10" s="1"/>
    </row>
    <row r="11" spans="1:39" ht="12.75">
      <c r="A11" t="s">
        <v>7</v>
      </c>
      <c r="C11" s="1">
        <v>83622.8</v>
      </c>
      <c r="D11" s="1">
        <v>15.15</v>
      </c>
      <c r="E11">
        <v>53305.64</v>
      </c>
      <c r="F11" s="1">
        <v>31210.86</v>
      </c>
      <c r="G11">
        <v>53305.64</v>
      </c>
      <c r="H11" s="1">
        <v>38706.77</v>
      </c>
      <c r="I11">
        <v>53305.64</v>
      </c>
      <c r="J11" s="1">
        <v>44984.38</v>
      </c>
      <c r="K11">
        <v>53305.64</v>
      </c>
      <c r="L11" s="1">
        <v>28336.86</v>
      </c>
      <c r="M11">
        <v>53305.64</v>
      </c>
      <c r="N11" s="1">
        <v>43460.58</v>
      </c>
      <c r="O11">
        <v>53305.64</v>
      </c>
      <c r="P11" s="1">
        <v>79240.5</v>
      </c>
      <c r="Q11">
        <v>53305.64</v>
      </c>
      <c r="R11" s="1">
        <v>37078.34</v>
      </c>
      <c r="S11">
        <v>53305.64</v>
      </c>
      <c r="T11" s="1">
        <v>39409.66</v>
      </c>
      <c r="U11">
        <v>53305.64</v>
      </c>
      <c r="V11" s="1">
        <v>36663.82</v>
      </c>
      <c r="W11">
        <v>53305.64</v>
      </c>
      <c r="X11" s="1">
        <v>35779.65</v>
      </c>
      <c r="Y11">
        <v>53305.64</v>
      </c>
      <c r="Z11" s="1">
        <v>101273.51</v>
      </c>
      <c r="AA11">
        <v>53305.64</v>
      </c>
      <c r="AB11" s="1">
        <v>40365.71</v>
      </c>
      <c r="AC11" s="1">
        <f t="shared" si="0"/>
        <v>639667.68</v>
      </c>
      <c r="AE11" s="1">
        <f t="shared" si="1"/>
        <v>556510.6400000001</v>
      </c>
      <c r="AG11">
        <f t="shared" si="2"/>
        <v>83157.03999999992</v>
      </c>
      <c r="AI11" s="1">
        <f t="shared" si="3"/>
        <v>166779.83999999997</v>
      </c>
      <c r="AL11" s="1"/>
      <c r="AM11" s="1"/>
    </row>
    <row r="12" spans="1:39" ht="12.75">
      <c r="A12" t="s">
        <v>8</v>
      </c>
      <c r="C12" s="1">
        <v>115814.76</v>
      </c>
      <c r="D12" s="1">
        <v>14.71</v>
      </c>
      <c r="E12" s="1">
        <v>53518.14</v>
      </c>
      <c r="F12" s="1">
        <v>37426.43</v>
      </c>
      <c r="G12" s="1">
        <v>53518.14</v>
      </c>
      <c r="H12" s="1">
        <v>44615.73</v>
      </c>
      <c r="I12" s="1">
        <v>53518.14</v>
      </c>
      <c r="J12" s="1">
        <v>43634.91</v>
      </c>
      <c r="K12" s="1">
        <v>53518.14</v>
      </c>
      <c r="L12" s="1">
        <v>41014.71</v>
      </c>
      <c r="M12" s="1">
        <v>53518.14</v>
      </c>
      <c r="N12" s="1">
        <v>49841.33</v>
      </c>
      <c r="O12" s="1">
        <v>53518.14</v>
      </c>
      <c r="P12" s="1">
        <v>163225.23</v>
      </c>
      <c r="Q12" s="1">
        <v>53518.14</v>
      </c>
      <c r="R12" s="1">
        <v>41070.02</v>
      </c>
      <c r="S12" s="1">
        <v>53518.14</v>
      </c>
      <c r="T12" s="1">
        <v>66127.67</v>
      </c>
      <c r="U12" s="1">
        <v>53513.73</v>
      </c>
      <c r="V12" s="1">
        <v>41301.4</v>
      </c>
      <c r="W12" s="1">
        <v>53513.73</v>
      </c>
      <c r="X12" s="1">
        <v>30999.84</v>
      </c>
      <c r="Y12" s="1">
        <v>53513.73</v>
      </c>
      <c r="Z12" s="1">
        <v>78462.17</v>
      </c>
      <c r="AA12" s="1">
        <v>53513.73</v>
      </c>
      <c r="AB12" s="1">
        <v>41185.69</v>
      </c>
      <c r="AC12" s="1">
        <f t="shared" si="0"/>
        <v>642200.04</v>
      </c>
      <c r="AE12" s="1">
        <f t="shared" si="1"/>
        <v>678905.1299999999</v>
      </c>
      <c r="AG12" s="1">
        <f t="shared" si="2"/>
        <v>-36705.08999999985</v>
      </c>
      <c r="AI12" s="1">
        <f t="shared" si="3"/>
        <v>79109.67000000016</v>
      </c>
      <c r="AM12" s="1"/>
    </row>
    <row r="13" spans="1:39" ht="12.75">
      <c r="A13" t="s">
        <v>9</v>
      </c>
      <c r="C13" s="1">
        <v>153981.28</v>
      </c>
      <c r="D13" s="1">
        <v>15.59</v>
      </c>
      <c r="E13">
        <v>20758.13</v>
      </c>
      <c r="F13" s="1">
        <v>11339.47</v>
      </c>
      <c r="G13">
        <v>20758.13</v>
      </c>
      <c r="H13" s="1">
        <v>16682.96</v>
      </c>
      <c r="I13">
        <v>20758.13</v>
      </c>
      <c r="J13" s="1">
        <v>17116.37</v>
      </c>
      <c r="K13">
        <v>20758.13</v>
      </c>
      <c r="L13" s="1">
        <v>6088.34</v>
      </c>
      <c r="M13">
        <v>20758.13</v>
      </c>
      <c r="N13" s="1">
        <v>15636.67</v>
      </c>
      <c r="O13">
        <v>20758.13</v>
      </c>
      <c r="P13" s="1">
        <v>5958.2</v>
      </c>
      <c r="Q13">
        <v>20758.13</v>
      </c>
      <c r="R13" s="1">
        <v>15151.55</v>
      </c>
      <c r="S13">
        <v>20758.13</v>
      </c>
      <c r="T13" s="1">
        <v>7480.89</v>
      </c>
      <c r="U13">
        <v>20758.13</v>
      </c>
      <c r="V13" s="1">
        <v>17872.33</v>
      </c>
      <c r="W13">
        <v>20758.13</v>
      </c>
      <c r="X13" s="1">
        <v>14245.7</v>
      </c>
      <c r="Y13">
        <v>20758.13</v>
      </c>
      <c r="Z13" s="1">
        <v>9047.08</v>
      </c>
      <c r="AA13">
        <v>20758.13</v>
      </c>
      <c r="AB13" s="1">
        <v>11791.51</v>
      </c>
      <c r="AC13" s="1">
        <f t="shared" si="0"/>
        <v>249097.56000000003</v>
      </c>
      <c r="AE13" s="1">
        <f t="shared" si="1"/>
        <v>148411.07</v>
      </c>
      <c r="AG13" s="1">
        <f t="shared" si="2"/>
        <v>100686.49000000002</v>
      </c>
      <c r="AI13" s="1">
        <f t="shared" si="3"/>
        <v>254667.77000000002</v>
      </c>
      <c r="AM13" s="1"/>
    </row>
    <row r="14" spans="1:39" ht="12.75">
      <c r="A14" t="s">
        <v>10</v>
      </c>
      <c r="C14" s="1">
        <v>34.1</v>
      </c>
      <c r="D14" s="1">
        <v>16.21</v>
      </c>
      <c r="E14" s="1">
        <v>8280.06</v>
      </c>
      <c r="F14" s="1">
        <v>5442.41</v>
      </c>
      <c r="G14" s="1">
        <v>8280.06</v>
      </c>
      <c r="H14" s="1">
        <v>6178.63</v>
      </c>
      <c r="I14" s="1">
        <v>8280.06</v>
      </c>
      <c r="J14" s="1">
        <v>3954.14</v>
      </c>
      <c r="K14" s="1">
        <v>8280.06</v>
      </c>
      <c r="L14" s="1">
        <v>14997.89</v>
      </c>
      <c r="M14" s="1">
        <v>8280.06</v>
      </c>
      <c r="N14" s="1">
        <v>12899.28</v>
      </c>
      <c r="O14" s="1">
        <v>8280.06</v>
      </c>
      <c r="P14" s="1">
        <v>6864.08</v>
      </c>
      <c r="Q14" s="1">
        <v>8280.06</v>
      </c>
      <c r="R14" s="1">
        <v>5650.13</v>
      </c>
      <c r="S14" s="1">
        <v>8280.06</v>
      </c>
      <c r="T14" s="1">
        <v>30031.2</v>
      </c>
      <c r="U14" s="1">
        <v>8280.06</v>
      </c>
      <c r="V14" s="1">
        <v>4827</v>
      </c>
      <c r="W14" s="1">
        <v>8280.06</v>
      </c>
      <c r="X14" s="1">
        <v>7988.72</v>
      </c>
      <c r="Y14" s="1">
        <v>8280.06</v>
      </c>
      <c r="Z14" s="1">
        <v>4637.03</v>
      </c>
      <c r="AA14" s="1">
        <v>8280.06</v>
      </c>
      <c r="AB14" s="1">
        <v>14701.54</v>
      </c>
      <c r="AC14" s="1">
        <f t="shared" si="0"/>
        <v>99360.71999999999</v>
      </c>
      <c r="AE14" s="1">
        <f t="shared" si="1"/>
        <v>118172.04999999999</v>
      </c>
      <c r="AG14">
        <f t="shared" si="2"/>
        <v>-18811.33</v>
      </c>
      <c r="AI14" s="1">
        <f t="shared" si="3"/>
        <v>-18777.229999999996</v>
      </c>
      <c r="AM14" s="1"/>
    </row>
    <row r="15" spans="1:39" ht="12.75">
      <c r="A15" t="s">
        <v>11</v>
      </c>
      <c r="C15" s="1">
        <v>10517.17</v>
      </c>
      <c r="D15" s="1">
        <v>13.33</v>
      </c>
      <c r="E15" s="1">
        <v>18468.76</v>
      </c>
      <c r="F15" s="1">
        <v>29333.24</v>
      </c>
      <c r="G15" s="1">
        <v>18468.76</v>
      </c>
      <c r="H15" s="1">
        <v>15714.17</v>
      </c>
      <c r="I15" s="1">
        <v>18468.76</v>
      </c>
      <c r="J15" s="1">
        <v>13767.86</v>
      </c>
      <c r="K15" s="1">
        <v>18303.76</v>
      </c>
      <c r="L15" s="1">
        <v>19365.87</v>
      </c>
      <c r="M15" s="1">
        <v>18303.76</v>
      </c>
      <c r="N15" s="1">
        <v>30207.68</v>
      </c>
      <c r="O15" s="1">
        <v>18303.76</v>
      </c>
      <c r="P15" s="1">
        <v>10298.29</v>
      </c>
      <c r="Q15" s="1">
        <v>18303.76</v>
      </c>
      <c r="R15" s="1">
        <v>14929.32</v>
      </c>
      <c r="S15" s="1">
        <v>18303.76</v>
      </c>
      <c r="T15" s="1">
        <v>8978.97</v>
      </c>
      <c r="U15" s="1">
        <v>18303.76</v>
      </c>
      <c r="V15" s="1">
        <v>29755.1</v>
      </c>
      <c r="W15" s="1">
        <v>18303.76</v>
      </c>
      <c r="X15" s="1">
        <v>14567.1</v>
      </c>
      <c r="Y15" s="1">
        <v>18303.76</v>
      </c>
      <c r="Z15" s="1">
        <v>8268.1</v>
      </c>
      <c r="AA15" s="1">
        <v>18303.76</v>
      </c>
      <c r="AB15" s="1">
        <v>18963.42</v>
      </c>
      <c r="AC15" s="1">
        <f t="shared" si="0"/>
        <v>220140.12000000002</v>
      </c>
      <c r="AE15" s="1">
        <f t="shared" si="1"/>
        <v>214149.12000000005</v>
      </c>
      <c r="AG15" s="1">
        <f t="shared" si="2"/>
        <v>5990.999999999971</v>
      </c>
      <c r="AI15" s="1">
        <f t="shared" si="3"/>
        <v>16508.169999999984</v>
      </c>
      <c r="AM15" s="1"/>
    </row>
    <row r="16" spans="1:39" ht="12.75">
      <c r="A16" t="s">
        <v>12</v>
      </c>
      <c r="C16" s="1">
        <v>-122696.25</v>
      </c>
      <c r="D16" s="1">
        <v>15.09</v>
      </c>
      <c r="E16" s="1">
        <v>5251.32</v>
      </c>
      <c r="F16" s="1">
        <v>8916.93</v>
      </c>
      <c r="G16" s="1">
        <v>5251.32</v>
      </c>
      <c r="H16" s="1">
        <v>5426.24</v>
      </c>
      <c r="I16" s="1">
        <v>5251.32</v>
      </c>
      <c r="J16" s="1">
        <v>1576.32</v>
      </c>
      <c r="K16" s="1">
        <v>5251.32</v>
      </c>
      <c r="L16" s="1">
        <v>3409.52</v>
      </c>
      <c r="M16" s="1">
        <v>5251.32</v>
      </c>
      <c r="N16" s="1">
        <v>9498.51</v>
      </c>
      <c r="O16" s="1">
        <v>5251.32</v>
      </c>
      <c r="P16" s="1">
        <v>5024.69</v>
      </c>
      <c r="Q16" s="1">
        <v>5251.32</v>
      </c>
      <c r="R16" s="1">
        <v>16097.01</v>
      </c>
      <c r="S16" s="1">
        <v>5251.32</v>
      </c>
      <c r="T16" s="1">
        <v>2209.5</v>
      </c>
      <c r="U16" s="1">
        <v>5251.32</v>
      </c>
      <c r="V16" s="1">
        <v>12681.69</v>
      </c>
      <c r="W16" s="1">
        <v>5251.32</v>
      </c>
      <c r="X16" s="1">
        <v>5490.1</v>
      </c>
      <c r="Y16" s="1">
        <v>5251.32</v>
      </c>
      <c r="Z16" s="1">
        <v>3819.53</v>
      </c>
      <c r="AA16" s="1">
        <v>5251.32</v>
      </c>
      <c r="AB16" s="1">
        <v>2004.52</v>
      </c>
      <c r="AC16" s="1">
        <f t="shared" si="0"/>
        <v>63015.84</v>
      </c>
      <c r="AE16" s="1">
        <f t="shared" si="1"/>
        <v>76154.56000000001</v>
      </c>
      <c r="AG16">
        <f t="shared" si="2"/>
        <v>-13138.720000000016</v>
      </c>
      <c r="AI16" s="1">
        <f t="shared" si="3"/>
        <v>-135834.97000000003</v>
      </c>
      <c r="AM16" s="1"/>
    </row>
    <row r="17" spans="1:39" ht="12.75">
      <c r="A17" t="s">
        <v>13</v>
      </c>
      <c r="C17" s="1">
        <v>-1708.17</v>
      </c>
      <c r="D17" s="1">
        <v>15.23</v>
      </c>
      <c r="E17" s="1">
        <v>4698.45</v>
      </c>
      <c r="F17" s="1">
        <v>1517.37</v>
      </c>
      <c r="G17" s="1">
        <v>4698.45</v>
      </c>
      <c r="H17" s="1">
        <v>2502.53</v>
      </c>
      <c r="I17" s="1">
        <v>4698.45</v>
      </c>
      <c r="J17" s="1">
        <v>2262.37</v>
      </c>
      <c r="K17" s="1">
        <v>4698.45</v>
      </c>
      <c r="L17" s="1">
        <v>1698.62</v>
      </c>
      <c r="M17" s="1">
        <v>4698.45</v>
      </c>
      <c r="N17" s="1">
        <v>1607.31</v>
      </c>
      <c r="O17" s="1">
        <v>4698.45</v>
      </c>
      <c r="P17" s="1">
        <v>2754.65</v>
      </c>
      <c r="Q17" s="1">
        <v>4698.45</v>
      </c>
      <c r="R17" s="1">
        <v>2880.58</v>
      </c>
      <c r="S17" s="1">
        <v>4698.45</v>
      </c>
      <c r="T17" s="1">
        <v>1743.46</v>
      </c>
      <c r="U17" s="1">
        <v>4698.45</v>
      </c>
      <c r="V17" s="1">
        <v>1992.39</v>
      </c>
      <c r="W17" s="1">
        <v>4698.45</v>
      </c>
      <c r="X17" s="1">
        <v>1716.56</v>
      </c>
      <c r="Y17" s="1">
        <v>4698.45</v>
      </c>
      <c r="Z17" s="1">
        <v>1843.86</v>
      </c>
      <c r="AA17" s="1">
        <v>4698.45</v>
      </c>
      <c r="AB17" s="1">
        <v>2686.09</v>
      </c>
      <c r="AC17" s="1">
        <f t="shared" si="0"/>
        <v>56381.39999999999</v>
      </c>
      <c r="AE17" s="1">
        <f t="shared" si="1"/>
        <v>25205.79</v>
      </c>
      <c r="AG17">
        <f t="shared" si="2"/>
        <v>31175.609999999986</v>
      </c>
      <c r="AI17" s="1">
        <f t="shared" si="3"/>
        <v>29467.439999999988</v>
      </c>
      <c r="AM17" s="1"/>
    </row>
    <row r="18" spans="1:39" ht="12.75">
      <c r="A18" t="s">
        <v>14</v>
      </c>
      <c r="C18" s="1">
        <v>12500.88</v>
      </c>
      <c r="D18" s="1">
        <v>15.23</v>
      </c>
      <c r="E18" s="1">
        <v>7880.93</v>
      </c>
      <c r="F18" s="1">
        <v>9976.36</v>
      </c>
      <c r="G18" s="1">
        <v>7880.93</v>
      </c>
      <c r="H18" s="1">
        <v>7912.85</v>
      </c>
      <c r="I18" s="1">
        <v>7880.93</v>
      </c>
      <c r="J18" s="1">
        <v>22705.53</v>
      </c>
      <c r="K18" s="1">
        <v>7880.93</v>
      </c>
      <c r="L18" s="1">
        <v>3093.62</v>
      </c>
      <c r="M18" s="1">
        <v>7880.93</v>
      </c>
      <c r="N18" s="1">
        <v>2918.07</v>
      </c>
      <c r="O18" s="1">
        <v>7880.93</v>
      </c>
      <c r="P18" s="1">
        <v>7817.67</v>
      </c>
      <c r="Q18" s="1">
        <v>7880.93</v>
      </c>
      <c r="R18" s="1">
        <v>4227.79</v>
      </c>
      <c r="S18" s="1">
        <v>7880.93</v>
      </c>
      <c r="T18" s="1">
        <v>3175.76</v>
      </c>
      <c r="U18" s="1">
        <v>7880.93</v>
      </c>
      <c r="V18" s="1">
        <v>5335.99</v>
      </c>
      <c r="W18" s="1">
        <v>7880.93</v>
      </c>
      <c r="X18" s="1">
        <v>3112.1</v>
      </c>
      <c r="Y18" s="1">
        <v>7880.93</v>
      </c>
      <c r="Z18" s="1">
        <v>7344.65</v>
      </c>
      <c r="AA18" s="1">
        <v>7880.93</v>
      </c>
      <c r="AB18" s="1">
        <v>4791.22</v>
      </c>
      <c r="AC18" s="1">
        <f t="shared" si="0"/>
        <v>94571.15999999997</v>
      </c>
      <c r="AE18" s="1">
        <f t="shared" si="1"/>
        <v>82411.61</v>
      </c>
      <c r="AG18">
        <f t="shared" si="2"/>
        <v>12159.549999999974</v>
      </c>
      <c r="AI18" s="1">
        <f t="shared" si="3"/>
        <v>24660.42999999998</v>
      </c>
      <c r="AM18" s="1"/>
    </row>
    <row r="19" spans="1:39" ht="12.75">
      <c r="A19" t="s">
        <v>15</v>
      </c>
      <c r="C19" s="1">
        <v>38842.21</v>
      </c>
      <c r="D19" s="1">
        <v>15.73</v>
      </c>
      <c r="E19" s="1">
        <v>9057.1</v>
      </c>
      <c r="F19" s="1">
        <v>14737.32</v>
      </c>
      <c r="G19" s="1">
        <v>9057.1</v>
      </c>
      <c r="H19" s="1">
        <v>10014.18</v>
      </c>
      <c r="I19" s="1">
        <v>9057.1</v>
      </c>
      <c r="J19" s="1">
        <v>7186.13</v>
      </c>
      <c r="K19" s="1">
        <v>9057.1</v>
      </c>
      <c r="L19" s="1">
        <v>13297.41</v>
      </c>
      <c r="M19" s="1">
        <v>9057.1</v>
      </c>
      <c r="N19" s="1">
        <v>3057.69</v>
      </c>
      <c r="O19" s="1">
        <v>9057.1</v>
      </c>
      <c r="P19" s="1">
        <v>10541.98</v>
      </c>
      <c r="Q19" s="1">
        <v>9057.1</v>
      </c>
      <c r="R19" s="1">
        <v>7366.71</v>
      </c>
      <c r="S19" s="1">
        <v>9057.1</v>
      </c>
      <c r="T19" s="1">
        <v>7153.33</v>
      </c>
      <c r="U19" s="1">
        <v>9057.1</v>
      </c>
      <c r="V19" s="1">
        <v>5094.39</v>
      </c>
      <c r="W19" s="1">
        <v>9057.1</v>
      </c>
      <c r="X19" s="1">
        <v>5473.79</v>
      </c>
      <c r="Y19" s="1">
        <v>9057.1</v>
      </c>
      <c r="Z19" s="1">
        <v>21273.87</v>
      </c>
      <c r="AA19" s="1">
        <v>9057.1</v>
      </c>
      <c r="AB19" s="1">
        <v>6589.8</v>
      </c>
      <c r="AC19" s="1">
        <f t="shared" si="0"/>
        <v>108685.20000000003</v>
      </c>
      <c r="AE19" s="1">
        <f t="shared" si="1"/>
        <v>111786.6</v>
      </c>
      <c r="AG19">
        <f t="shared" si="2"/>
        <v>-3101.3999999999796</v>
      </c>
      <c r="AI19" s="1">
        <f t="shared" si="3"/>
        <v>35740.81000000003</v>
      </c>
      <c r="AK19" s="1"/>
      <c r="AM19" s="1"/>
    </row>
    <row r="20" spans="1:39" ht="12.75">
      <c r="A20" t="s">
        <v>16</v>
      </c>
      <c r="C20" s="1">
        <v>86703.3</v>
      </c>
      <c r="D20" s="1">
        <v>14.59</v>
      </c>
      <c r="E20" s="1">
        <v>11556.76</v>
      </c>
      <c r="F20" s="1">
        <v>6720.91</v>
      </c>
      <c r="G20" s="1">
        <v>11556.76</v>
      </c>
      <c r="H20" s="1">
        <v>7966.73</v>
      </c>
      <c r="I20" s="1">
        <v>11556.76</v>
      </c>
      <c r="J20" s="1">
        <v>5184.4</v>
      </c>
      <c r="K20" s="1">
        <v>11556.76</v>
      </c>
      <c r="L20" s="1">
        <v>3817.32</v>
      </c>
      <c r="M20" s="1">
        <v>11556.76</v>
      </c>
      <c r="N20" s="1">
        <v>45854.9</v>
      </c>
      <c r="O20" s="1">
        <v>11556.76</v>
      </c>
      <c r="P20" s="1">
        <v>72268.46</v>
      </c>
      <c r="Q20" s="1">
        <v>11556.76</v>
      </c>
      <c r="R20" s="1">
        <v>5207.64</v>
      </c>
      <c r="S20" s="1">
        <v>11556.76</v>
      </c>
      <c r="T20" s="1">
        <v>5216.89</v>
      </c>
      <c r="U20" s="1">
        <v>11556.76</v>
      </c>
      <c r="V20" s="1">
        <v>4431.6</v>
      </c>
      <c r="W20" s="1">
        <v>11556.76</v>
      </c>
      <c r="X20" s="1">
        <v>9616.3</v>
      </c>
      <c r="Y20" s="1">
        <v>11556.76</v>
      </c>
      <c r="Z20" s="1">
        <v>5515.97</v>
      </c>
      <c r="AA20" s="1">
        <v>11556.76</v>
      </c>
      <c r="AB20" s="1">
        <v>12264.95</v>
      </c>
      <c r="AC20" s="1">
        <f t="shared" si="0"/>
        <v>138681.11999999997</v>
      </c>
      <c r="AE20" s="1">
        <f t="shared" si="1"/>
        <v>184066.07000000007</v>
      </c>
      <c r="AG20" s="1">
        <f t="shared" si="2"/>
        <v>-45384.9500000001</v>
      </c>
      <c r="AI20" s="1">
        <f t="shared" si="3"/>
        <v>41318.34999999992</v>
      </c>
      <c r="AM20" s="1"/>
    </row>
    <row r="21" spans="1:39" ht="12.75">
      <c r="A21" t="s">
        <v>17</v>
      </c>
      <c r="C21" s="1">
        <v>71735.6</v>
      </c>
      <c r="D21" s="1">
        <v>15.16</v>
      </c>
      <c r="E21" s="1">
        <v>8417.75</v>
      </c>
      <c r="F21" s="1">
        <v>4139.84</v>
      </c>
      <c r="G21" s="1">
        <v>8417.75</v>
      </c>
      <c r="H21" s="1">
        <v>8773.24</v>
      </c>
      <c r="I21" s="1">
        <v>8417.75</v>
      </c>
      <c r="J21" s="1">
        <v>5799.45</v>
      </c>
      <c r="K21" s="1">
        <v>8417.75</v>
      </c>
      <c r="L21" s="1">
        <v>129855.19</v>
      </c>
      <c r="M21" s="1">
        <v>8417.75</v>
      </c>
      <c r="N21" s="1">
        <v>11623.37</v>
      </c>
      <c r="O21" s="1">
        <v>8417.75</v>
      </c>
      <c r="P21" s="1">
        <v>4229.84</v>
      </c>
      <c r="Q21" s="1">
        <v>8417.75</v>
      </c>
      <c r="R21" s="1">
        <v>3124.1</v>
      </c>
      <c r="S21" s="1">
        <v>8417.75</v>
      </c>
      <c r="T21" s="1">
        <v>2091.74</v>
      </c>
      <c r="U21" s="1">
        <v>8417.75</v>
      </c>
      <c r="V21" s="1">
        <v>2223.59</v>
      </c>
      <c r="W21" s="1">
        <v>8417.75</v>
      </c>
      <c r="X21" s="1">
        <v>2832.95</v>
      </c>
      <c r="Y21" s="1">
        <v>8417.75</v>
      </c>
      <c r="Z21" s="1">
        <v>1952.19</v>
      </c>
      <c r="AA21" s="1">
        <v>8417.75</v>
      </c>
      <c r="AB21" s="1">
        <v>3477.03</v>
      </c>
      <c r="AC21" s="1">
        <f t="shared" si="0"/>
        <v>101013</v>
      </c>
      <c r="AE21" s="1">
        <f t="shared" si="1"/>
        <v>180122.53</v>
      </c>
      <c r="AG21" s="1">
        <f t="shared" si="2"/>
        <v>-79109.53</v>
      </c>
      <c r="AI21" s="1">
        <f t="shared" si="3"/>
        <v>-7373.929999999993</v>
      </c>
      <c r="AM21" s="1"/>
    </row>
    <row r="22" spans="1:39" ht="12.75">
      <c r="A22" t="s">
        <v>18</v>
      </c>
      <c r="C22" s="1">
        <v>-3530.75</v>
      </c>
      <c r="D22" s="1">
        <v>11.99</v>
      </c>
      <c r="E22" s="1">
        <v>16408.32</v>
      </c>
      <c r="F22" s="1">
        <v>8357.08</v>
      </c>
      <c r="G22" s="1">
        <v>16408.32</v>
      </c>
      <c r="H22" s="1">
        <v>12701.23</v>
      </c>
      <c r="I22" s="1">
        <v>16408.32</v>
      </c>
      <c r="J22" s="1">
        <v>8456.02</v>
      </c>
      <c r="K22" s="1">
        <v>16408.32</v>
      </c>
      <c r="L22" s="1">
        <v>12283.74</v>
      </c>
      <c r="M22" s="1">
        <v>16408.32</v>
      </c>
      <c r="N22" s="1">
        <v>6254.3</v>
      </c>
      <c r="O22" s="1">
        <v>16408.32</v>
      </c>
      <c r="P22" s="1">
        <v>13359.46</v>
      </c>
      <c r="Q22" s="1">
        <v>16408.32</v>
      </c>
      <c r="R22" s="1">
        <v>16776.24</v>
      </c>
      <c r="S22" s="1">
        <v>16408.32</v>
      </c>
      <c r="T22" s="1">
        <v>64887.28</v>
      </c>
      <c r="U22" s="1">
        <v>16408.32</v>
      </c>
      <c r="V22" s="1">
        <v>17994.3</v>
      </c>
      <c r="W22" s="1">
        <v>16408.32</v>
      </c>
      <c r="X22" s="1">
        <v>11934.37</v>
      </c>
      <c r="Y22" s="1">
        <v>16408.32</v>
      </c>
      <c r="Z22" s="1">
        <v>20057.44</v>
      </c>
      <c r="AA22" s="1">
        <v>16408.32</v>
      </c>
      <c r="AB22" s="1">
        <v>16351.07</v>
      </c>
      <c r="AC22" s="1">
        <f t="shared" si="0"/>
        <v>196899.84000000005</v>
      </c>
      <c r="AE22" s="1">
        <f t="shared" si="1"/>
        <v>209412.53</v>
      </c>
      <c r="AG22" s="1">
        <f t="shared" si="2"/>
        <v>-12512.689999999944</v>
      </c>
      <c r="AI22" s="1">
        <f t="shared" si="3"/>
        <v>-16043.439999999944</v>
      </c>
      <c r="AM22" s="1"/>
    </row>
    <row r="23" spans="1:39" ht="12.75">
      <c r="A23" t="s">
        <v>19</v>
      </c>
      <c r="C23" s="1">
        <v>10872.44</v>
      </c>
      <c r="D23" s="1">
        <v>15.23</v>
      </c>
      <c r="E23" s="1">
        <v>20315.63</v>
      </c>
      <c r="F23" s="1">
        <v>11400.14</v>
      </c>
      <c r="G23" s="1">
        <v>20315.63</v>
      </c>
      <c r="H23" s="1">
        <v>9770.91</v>
      </c>
      <c r="I23" s="1">
        <v>20315.63</v>
      </c>
      <c r="J23" s="1">
        <v>14604.58</v>
      </c>
      <c r="K23" s="1">
        <v>20315.63</v>
      </c>
      <c r="L23" s="1">
        <v>10996.57</v>
      </c>
      <c r="M23" s="1">
        <v>20315.63</v>
      </c>
      <c r="N23" s="1">
        <v>12957.97</v>
      </c>
      <c r="O23" s="1">
        <v>20315.63</v>
      </c>
      <c r="P23" s="1">
        <v>17211.84</v>
      </c>
      <c r="Q23" s="1">
        <v>20315.63</v>
      </c>
      <c r="R23" s="1">
        <v>14009.7</v>
      </c>
      <c r="S23" s="1">
        <v>20315.63</v>
      </c>
      <c r="T23" s="1">
        <v>7898.78</v>
      </c>
      <c r="U23" s="1">
        <v>20315.63</v>
      </c>
      <c r="V23" s="1">
        <v>12233.19</v>
      </c>
      <c r="W23" s="1">
        <v>20315.63</v>
      </c>
      <c r="X23" s="1">
        <v>17070.93</v>
      </c>
      <c r="Y23" s="1">
        <v>20315.63</v>
      </c>
      <c r="Z23" s="1">
        <v>26926.08</v>
      </c>
      <c r="AA23" s="1">
        <v>20315.63</v>
      </c>
      <c r="AB23" s="1">
        <v>11728.28</v>
      </c>
      <c r="AC23" s="1">
        <f t="shared" si="0"/>
        <v>243787.56000000003</v>
      </c>
      <c r="AE23" s="1">
        <f t="shared" si="1"/>
        <v>166808.97</v>
      </c>
      <c r="AG23">
        <f t="shared" si="2"/>
        <v>76978.59000000003</v>
      </c>
      <c r="AI23" s="1">
        <f t="shared" si="3"/>
        <v>87851.03000000003</v>
      </c>
      <c r="AL23" s="1"/>
      <c r="AM23" s="1"/>
    </row>
    <row r="24" spans="1:39" ht="12.75">
      <c r="A24" t="s">
        <v>20</v>
      </c>
      <c r="C24" s="1">
        <v>32147.07</v>
      </c>
      <c r="D24" s="1">
        <v>17.53</v>
      </c>
      <c r="E24" s="1">
        <v>23288.9</v>
      </c>
      <c r="F24" s="1">
        <v>8240.01</v>
      </c>
      <c r="G24" s="1">
        <v>23288.9</v>
      </c>
      <c r="H24" s="1">
        <v>18752.51</v>
      </c>
      <c r="I24" s="1">
        <v>23288.9</v>
      </c>
      <c r="J24" s="1">
        <v>11455.9</v>
      </c>
      <c r="K24" s="1">
        <v>23288.9</v>
      </c>
      <c r="L24" s="1">
        <v>60208.6</v>
      </c>
      <c r="M24" s="1">
        <v>23288.9</v>
      </c>
      <c r="N24" s="1">
        <v>9024.12</v>
      </c>
      <c r="O24" s="1">
        <v>23288.9</v>
      </c>
      <c r="P24" s="1">
        <v>51824.39</v>
      </c>
      <c r="Q24" s="1">
        <v>23288.9</v>
      </c>
      <c r="R24" s="1">
        <v>14438.87</v>
      </c>
      <c r="S24" s="1">
        <v>23288.9</v>
      </c>
      <c r="T24" s="1">
        <v>13432.8</v>
      </c>
      <c r="U24" s="1">
        <v>23288.9</v>
      </c>
      <c r="V24" s="1">
        <v>19011.61</v>
      </c>
      <c r="W24" s="1">
        <v>23288.9</v>
      </c>
      <c r="X24" s="1">
        <v>9409.57</v>
      </c>
      <c r="Y24" s="1">
        <v>23288.9</v>
      </c>
      <c r="Z24" s="1">
        <v>23544.2</v>
      </c>
      <c r="AA24" s="1">
        <v>23288.9</v>
      </c>
      <c r="AB24" s="1">
        <v>14553.75</v>
      </c>
      <c r="AC24" s="1">
        <f t="shared" si="0"/>
        <v>279466.8</v>
      </c>
      <c r="AE24" s="1">
        <f t="shared" si="1"/>
        <v>253896.32999999996</v>
      </c>
      <c r="AG24">
        <f t="shared" si="2"/>
        <v>25570.47000000003</v>
      </c>
      <c r="AI24" s="1">
        <f t="shared" si="3"/>
        <v>57717.54000000004</v>
      </c>
      <c r="AM24" s="1"/>
    </row>
    <row r="25" spans="1:39" ht="12.75">
      <c r="A25" t="s">
        <v>21</v>
      </c>
      <c r="C25" s="1">
        <v>190393.59</v>
      </c>
      <c r="D25" s="1">
        <v>11.99</v>
      </c>
      <c r="E25" s="1">
        <v>16185.23</v>
      </c>
      <c r="F25" s="1">
        <v>8326.67</v>
      </c>
      <c r="G25" s="1">
        <v>16185.23</v>
      </c>
      <c r="H25" s="1">
        <v>13896.3</v>
      </c>
      <c r="I25" s="1">
        <v>16185.23</v>
      </c>
      <c r="J25" s="1">
        <v>16816.6</v>
      </c>
      <c r="K25" s="1">
        <v>16185.23</v>
      </c>
      <c r="L25" s="1">
        <v>12754.98</v>
      </c>
      <c r="M25" s="1">
        <v>16185.23</v>
      </c>
      <c r="N25" s="1">
        <v>11822.19</v>
      </c>
      <c r="O25" s="1">
        <v>16185.23</v>
      </c>
      <c r="P25" s="1">
        <v>12972.45</v>
      </c>
      <c r="Q25" s="1">
        <v>16185.23</v>
      </c>
      <c r="R25" s="1">
        <v>14990.31</v>
      </c>
      <c r="S25" s="1">
        <v>16185.23</v>
      </c>
      <c r="T25" s="1">
        <v>11844.29</v>
      </c>
      <c r="U25" s="1">
        <v>16185.23</v>
      </c>
      <c r="V25" s="1">
        <v>8384.08</v>
      </c>
      <c r="W25" s="1">
        <v>16185.23</v>
      </c>
      <c r="X25" s="1">
        <v>12737.75</v>
      </c>
      <c r="Y25" s="1">
        <v>16185.23</v>
      </c>
      <c r="Z25" s="1">
        <v>11991.54</v>
      </c>
      <c r="AA25" s="1">
        <v>16185.23</v>
      </c>
      <c r="AB25" s="1">
        <v>11822.88</v>
      </c>
      <c r="AC25" s="1">
        <f t="shared" si="0"/>
        <v>194222.76</v>
      </c>
      <c r="AE25" s="1">
        <f t="shared" si="1"/>
        <v>148360.04</v>
      </c>
      <c r="AG25">
        <f t="shared" si="2"/>
        <v>45862.72</v>
      </c>
      <c r="AI25" s="1">
        <f t="shared" si="3"/>
        <v>236256.30999999997</v>
      </c>
      <c r="AM25" s="1"/>
    </row>
    <row r="26" spans="1:39" ht="12.75">
      <c r="A26" t="s">
        <v>22</v>
      </c>
      <c r="C26" s="1">
        <v>3954.85</v>
      </c>
      <c r="D26" s="1">
        <v>15.13</v>
      </c>
      <c r="E26" s="1">
        <v>8115.73</v>
      </c>
      <c r="F26" s="1">
        <v>4152.83</v>
      </c>
      <c r="G26" s="1">
        <v>8115.73</v>
      </c>
      <c r="H26" s="1">
        <v>6316.99</v>
      </c>
      <c r="I26" s="1">
        <v>8115.73</v>
      </c>
      <c r="J26" s="1">
        <v>14259.16</v>
      </c>
      <c r="K26" s="1">
        <v>8115.73</v>
      </c>
      <c r="L26" s="1">
        <v>5580.6</v>
      </c>
      <c r="M26" s="1">
        <v>8115.73</v>
      </c>
      <c r="N26" s="1">
        <v>5614.2</v>
      </c>
      <c r="O26" s="1">
        <v>8115.73</v>
      </c>
      <c r="P26" s="1">
        <v>11971.5</v>
      </c>
      <c r="Q26" s="1">
        <v>8115.73</v>
      </c>
      <c r="R26" s="1">
        <v>5493.98</v>
      </c>
      <c r="S26" s="1">
        <v>8115.73</v>
      </c>
      <c r="T26" s="1">
        <v>3617.81</v>
      </c>
      <c r="U26" s="1">
        <v>8115.73</v>
      </c>
      <c r="V26" s="1">
        <v>3685.72</v>
      </c>
      <c r="W26" s="1">
        <v>8115.73</v>
      </c>
      <c r="X26" s="1">
        <v>5927.13</v>
      </c>
      <c r="Y26" s="1">
        <v>8115.73</v>
      </c>
      <c r="Z26" s="1">
        <v>8335.37</v>
      </c>
      <c r="AA26" s="1">
        <v>8115.73</v>
      </c>
      <c r="AB26" s="1">
        <v>10847.31</v>
      </c>
      <c r="AC26" s="1">
        <f t="shared" si="0"/>
        <v>97388.75999999997</v>
      </c>
      <c r="AE26" s="1">
        <f t="shared" si="1"/>
        <v>85802.59999999999</v>
      </c>
      <c r="AG26">
        <f t="shared" si="2"/>
        <v>11586.159999999974</v>
      </c>
      <c r="AI26" s="1">
        <f t="shared" si="3"/>
        <v>15541.00999999998</v>
      </c>
      <c r="AM26" s="1"/>
    </row>
    <row r="27" spans="1:39" ht="12.75">
      <c r="A27" t="s">
        <v>23</v>
      </c>
      <c r="C27" s="1">
        <v>1154.37</v>
      </c>
      <c r="D27" s="1">
        <v>14.06</v>
      </c>
      <c r="E27" s="1">
        <v>20995.78</v>
      </c>
      <c r="F27" s="1">
        <v>11856.3</v>
      </c>
      <c r="G27" s="1">
        <v>20995.78</v>
      </c>
      <c r="H27" s="1">
        <v>23429.1</v>
      </c>
      <c r="I27" s="1">
        <v>20995.78</v>
      </c>
      <c r="J27" s="1">
        <v>22806.05</v>
      </c>
      <c r="K27" s="1">
        <v>20995.78</v>
      </c>
      <c r="L27" s="1">
        <v>30205.71</v>
      </c>
      <c r="M27" s="1">
        <v>20995.78</v>
      </c>
      <c r="N27" s="1">
        <v>30471.86</v>
      </c>
      <c r="O27" s="1">
        <v>20995.78</v>
      </c>
      <c r="P27" s="1">
        <v>10432.71</v>
      </c>
      <c r="Q27" s="1">
        <v>20995.78</v>
      </c>
      <c r="R27" s="1">
        <v>24884.28</v>
      </c>
      <c r="S27" s="1">
        <v>20995.78</v>
      </c>
      <c r="T27" s="1">
        <v>51081.31</v>
      </c>
      <c r="U27" s="1">
        <v>20995.78</v>
      </c>
      <c r="V27" s="1">
        <v>29354.72</v>
      </c>
      <c r="W27" s="1">
        <v>20995.78</v>
      </c>
      <c r="X27" s="1">
        <v>7937.6</v>
      </c>
      <c r="Y27" s="1">
        <v>20995.78</v>
      </c>
      <c r="Z27" s="1">
        <v>21773.27</v>
      </c>
      <c r="AA27" s="1">
        <v>20995.78</v>
      </c>
      <c r="AB27" s="1">
        <v>21903.22</v>
      </c>
      <c r="AC27" s="1">
        <f t="shared" si="0"/>
        <v>251949.36</v>
      </c>
      <c r="AE27" s="1">
        <f t="shared" si="1"/>
        <v>286136.13</v>
      </c>
      <c r="AG27">
        <f t="shared" si="2"/>
        <v>-34186.77000000002</v>
      </c>
      <c r="AI27" s="1">
        <f t="shared" si="3"/>
        <v>-33032.40000000002</v>
      </c>
      <c r="AM27" s="1"/>
    </row>
    <row r="28" spans="1:39" ht="12.75">
      <c r="A28" t="s">
        <v>24</v>
      </c>
      <c r="C28" s="1">
        <v>51985.58</v>
      </c>
      <c r="D28" s="1">
        <v>12.66</v>
      </c>
      <c r="E28" s="1">
        <v>4710.05</v>
      </c>
      <c r="F28" s="1">
        <v>2499.34</v>
      </c>
      <c r="G28" s="1">
        <v>4710.05</v>
      </c>
      <c r="H28" s="1">
        <v>6800.07</v>
      </c>
      <c r="I28" s="1">
        <v>4710.05</v>
      </c>
      <c r="J28" s="1">
        <v>3294.78</v>
      </c>
      <c r="K28" s="1">
        <v>4710.05</v>
      </c>
      <c r="L28" s="1">
        <v>9642.94</v>
      </c>
      <c r="M28" s="1">
        <v>4710.05</v>
      </c>
      <c r="N28" s="1">
        <v>116785.74</v>
      </c>
      <c r="O28" s="1">
        <v>4710.05</v>
      </c>
      <c r="P28" s="1">
        <v>13387.59</v>
      </c>
      <c r="Q28" s="1">
        <v>4710.05</v>
      </c>
      <c r="R28" s="1">
        <v>2690.36</v>
      </c>
      <c r="S28" s="1">
        <v>4710.05</v>
      </c>
      <c r="T28" s="1">
        <v>13332.43</v>
      </c>
      <c r="U28" s="1">
        <v>4710.05</v>
      </c>
      <c r="V28" s="1">
        <v>3802.07</v>
      </c>
      <c r="W28" s="1">
        <v>4710.05</v>
      </c>
      <c r="X28" s="1">
        <v>929.36</v>
      </c>
      <c r="Y28" s="1">
        <v>4710.05</v>
      </c>
      <c r="Z28" s="1">
        <v>1056.66</v>
      </c>
      <c r="AA28" s="1">
        <v>4710.05</v>
      </c>
      <c r="AB28" s="1">
        <v>2077.26</v>
      </c>
      <c r="AC28" s="1">
        <f t="shared" si="0"/>
        <v>56520.60000000001</v>
      </c>
      <c r="AE28" s="1">
        <f t="shared" si="1"/>
        <v>176298.59999999998</v>
      </c>
      <c r="AG28">
        <f t="shared" si="2"/>
        <v>-119777.99999999997</v>
      </c>
      <c r="AI28" s="1">
        <f t="shared" si="3"/>
        <v>-67792.41999999995</v>
      </c>
      <c r="AM28" s="1"/>
    </row>
    <row r="29" spans="1:39" ht="12.75">
      <c r="A29" t="s">
        <v>25</v>
      </c>
      <c r="C29" s="1">
        <v>152951.84</v>
      </c>
      <c r="D29" s="1">
        <v>10.22</v>
      </c>
      <c r="E29" s="1">
        <v>2726.69</v>
      </c>
      <c r="F29" s="1">
        <v>943.56</v>
      </c>
      <c r="G29" s="1">
        <v>2726.69</v>
      </c>
      <c r="H29" s="1">
        <v>1124.59</v>
      </c>
      <c r="I29" s="1">
        <v>2726.69</v>
      </c>
      <c r="J29" s="1">
        <v>1005.12</v>
      </c>
      <c r="K29" s="1">
        <v>2726.69</v>
      </c>
      <c r="L29" s="1">
        <v>1792.06</v>
      </c>
      <c r="M29" s="1">
        <v>2726.69</v>
      </c>
      <c r="N29" s="1">
        <v>640.06</v>
      </c>
      <c r="O29" s="1">
        <v>2726.69</v>
      </c>
      <c r="P29" s="1">
        <v>4418.46</v>
      </c>
      <c r="Q29" s="1">
        <v>2726.69</v>
      </c>
      <c r="R29" s="1">
        <v>655.13</v>
      </c>
      <c r="S29" s="1">
        <v>2726.69</v>
      </c>
      <c r="T29" s="1">
        <v>655.13</v>
      </c>
      <c r="U29" s="1">
        <v>2726.69</v>
      </c>
      <c r="V29" s="1">
        <v>818.69</v>
      </c>
      <c r="W29" s="1">
        <v>2726.69</v>
      </c>
      <c r="X29" s="1">
        <v>680.8</v>
      </c>
      <c r="Y29" s="1">
        <v>2726.69</v>
      </c>
      <c r="Z29" s="1">
        <v>680.8</v>
      </c>
      <c r="AA29" s="1">
        <v>2726.69</v>
      </c>
      <c r="AB29" s="1">
        <v>1394.3</v>
      </c>
      <c r="AC29" s="1">
        <f t="shared" si="0"/>
        <v>32720.279999999995</v>
      </c>
      <c r="AE29" s="1">
        <f t="shared" si="1"/>
        <v>14808.699999999995</v>
      </c>
      <c r="AG29">
        <f t="shared" si="2"/>
        <v>17911.58</v>
      </c>
      <c r="AI29" s="1">
        <f t="shared" si="3"/>
        <v>170863.42</v>
      </c>
      <c r="AM29" s="1"/>
    </row>
    <row r="30" spans="1:39" ht="12.75">
      <c r="A30" t="s">
        <v>26</v>
      </c>
      <c r="C30" s="1">
        <v>5664.67</v>
      </c>
      <c r="D30" s="1">
        <v>17.53</v>
      </c>
      <c r="E30" s="1">
        <v>14792.97</v>
      </c>
      <c r="F30" s="1">
        <v>6386.27</v>
      </c>
      <c r="G30" s="1">
        <v>14792.97</v>
      </c>
      <c r="H30" s="1">
        <v>14379.62</v>
      </c>
      <c r="I30" s="1">
        <v>14792.97</v>
      </c>
      <c r="J30" s="1">
        <v>24680.56</v>
      </c>
      <c r="K30" s="1">
        <v>14792.97</v>
      </c>
      <c r="L30" s="1">
        <v>21363.45</v>
      </c>
      <c r="M30" s="1">
        <v>14792.97</v>
      </c>
      <c r="N30" s="1">
        <v>5730.53</v>
      </c>
      <c r="O30" s="1">
        <v>14792.97</v>
      </c>
      <c r="P30" s="1">
        <v>31416.99</v>
      </c>
      <c r="Q30" s="1">
        <v>14792.97</v>
      </c>
      <c r="R30" s="1">
        <v>5891.29</v>
      </c>
      <c r="S30" s="1">
        <v>14792.97</v>
      </c>
      <c r="T30" s="1">
        <v>11080.78</v>
      </c>
      <c r="U30" s="1">
        <v>14792.97</v>
      </c>
      <c r="V30" s="1">
        <v>10835.61</v>
      </c>
      <c r="W30" s="1">
        <v>14792.97</v>
      </c>
      <c r="X30" s="1">
        <v>12279.6</v>
      </c>
      <c r="Y30" s="1">
        <v>14792.97</v>
      </c>
      <c r="Z30" s="1">
        <v>10741.24</v>
      </c>
      <c r="AA30" s="1">
        <v>14792.97</v>
      </c>
      <c r="AB30" s="1">
        <v>24060.2</v>
      </c>
      <c r="AC30" s="1">
        <f t="shared" si="0"/>
        <v>177515.63999999998</v>
      </c>
      <c r="AE30" s="1">
        <f t="shared" si="1"/>
        <v>178846.13999999998</v>
      </c>
      <c r="AG30">
        <f t="shared" si="2"/>
        <v>-1330.5</v>
      </c>
      <c r="AI30" s="1">
        <f t="shared" si="3"/>
        <v>4334.170000000013</v>
      </c>
      <c r="AM30" s="1"/>
    </row>
    <row r="31" spans="1:39" ht="12.75">
      <c r="A31" t="s">
        <v>27</v>
      </c>
      <c r="C31" s="1">
        <v>48894.25</v>
      </c>
      <c r="D31" s="1">
        <v>13.43</v>
      </c>
      <c r="E31" s="1">
        <v>11747.24</v>
      </c>
      <c r="F31" s="1">
        <v>8444.78</v>
      </c>
      <c r="G31" s="1">
        <v>11747.24</v>
      </c>
      <c r="H31" s="1">
        <v>9701.26</v>
      </c>
      <c r="I31" s="1">
        <v>11747.24</v>
      </c>
      <c r="J31" s="1">
        <v>10416.49</v>
      </c>
      <c r="K31" s="1">
        <v>11747.24</v>
      </c>
      <c r="L31" s="1">
        <v>4068.68</v>
      </c>
      <c r="M31" s="1">
        <v>11747.24</v>
      </c>
      <c r="N31" s="1">
        <v>6865.85</v>
      </c>
      <c r="O31" s="1">
        <v>11747.24</v>
      </c>
      <c r="P31" s="1">
        <v>14004.89</v>
      </c>
      <c r="Q31" s="1">
        <v>11747.24</v>
      </c>
      <c r="R31" s="1">
        <v>11264.11</v>
      </c>
      <c r="S31" s="1">
        <v>11747.24</v>
      </c>
      <c r="T31" s="1">
        <v>6643.66</v>
      </c>
      <c r="U31" s="1">
        <v>11782.16</v>
      </c>
      <c r="V31" s="1">
        <v>9899.9</v>
      </c>
      <c r="W31" s="1">
        <v>11782.16</v>
      </c>
      <c r="X31" s="1">
        <v>8659.82</v>
      </c>
      <c r="Y31" s="1">
        <v>11782.16</v>
      </c>
      <c r="Z31" s="1">
        <v>10313.36</v>
      </c>
      <c r="AA31" s="1">
        <v>11782.16</v>
      </c>
      <c r="AB31" s="1">
        <v>8296</v>
      </c>
      <c r="AC31" s="1">
        <f t="shared" si="0"/>
        <v>141106.56000000003</v>
      </c>
      <c r="AE31" s="1">
        <f t="shared" si="1"/>
        <v>108578.8</v>
      </c>
      <c r="AG31">
        <f t="shared" si="2"/>
        <v>32527.760000000024</v>
      </c>
      <c r="AI31" s="1">
        <f t="shared" si="3"/>
        <v>81422.01000000002</v>
      </c>
      <c r="AM31" s="1"/>
    </row>
    <row r="32" spans="1:39" ht="12.75">
      <c r="A32" t="s">
        <v>28</v>
      </c>
      <c r="C32" s="1">
        <v>74255.42</v>
      </c>
      <c r="D32" s="1">
        <v>14.6</v>
      </c>
      <c r="E32" s="1">
        <v>5035.54</v>
      </c>
      <c r="F32" s="1">
        <v>2392.19</v>
      </c>
      <c r="G32" s="1">
        <v>5035.54</v>
      </c>
      <c r="H32" s="1">
        <v>4439.65</v>
      </c>
      <c r="I32" s="1">
        <v>5035.54</v>
      </c>
      <c r="J32" s="1">
        <v>2399.5</v>
      </c>
      <c r="K32" s="1">
        <v>5035.54</v>
      </c>
      <c r="L32" s="1">
        <v>1785.94</v>
      </c>
      <c r="M32" s="1">
        <v>5035.54</v>
      </c>
      <c r="N32" s="1">
        <v>3006.86</v>
      </c>
      <c r="O32" s="1">
        <v>5035.54</v>
      </c>
      <c r="P32" s="1">
        <v>1687.59</v>
      </c>
      <c r="Q32" s="1">
        <v>5035.54</v>
      </c>
      <c r="R32" s="1">
        <v>4322.25</v>
      </c>
      <c r="S32" s="1">
        <v>5035.54</v>
      </c>
      <c r="T32" s="1">
        <v>7080.55</v>
      </c>
      <c r="U32" s="1">
        <v>5035.54</v>
      </c>
      <c r="V32" s="1">
        <v>4572.04</v>
      </c>
      <c r="W32" s="1">
        <v>5035.54</v>
      </c>
      <c r="X32" s="1">
        <v>1809.44</v>
      </c>
      <c r="Y32" s="1">
        <v>5035.54</v>
      </c>
      <c r="Z32" s="1">
        <v>1936.74</v>
      </c>
      <c r="AA32" s="1">
        <v>5035.54</v>
      </c>
      <c r="AB32" s="1">
        <v>2876.31</v>
      </c>
      <c r="AC32" s="1">
        <f t="shared" si="0"/>
        <v>60426.48</v>
      </c>
      <c r="AE32" s="1">
        <f t="shared" si="1"/>
        <v>38309.06</v>
      </c>
      <c r="AG32">
        <f t="shared" si="2"/>
        <v>22117.420000000006</v>
      </c>
      <c r="AI32" s="1">
        <f t="shared" si="3"/>
        <v>96372.84</v>
      </c>
      <c r="AM32" s="1"/>
    </row>
    <row r="33" spans="1:39" ht="12.75">
      <c r="A33" t="s">
        <v>29</v>
      </c>
      <c r="C33" s="1">
        <v>-25916.24</v>
      </c>
      <c r="D33" s="1">
        <v>16.21</v>
      </c>
      <c r="E33" s="1">
        <v>6022.54</v>
      </c>
      <c r="F33" s="1">
        <v>1591.02</v>
      </c>
      <c r="G33" s="1">
        <v>6022.54</v>
      </c>
      <c r="H33" s="1">
        <v>17461.48</v>
      </c>
      <c r="I33" s="1">
        <v>6022.54</v>
      </c>
      <c r="J33" s="1">
        <v>4736.45</v>
      </c>
      <c r="K33" s="1">
        <v>6022.54</v>
      </c>
      <c r="L33" s="1">
        <v>10762.5</v>
      </c>
      <c r="M33" s="1">
        <v>6022.54</v>
      </c>
      <c r="N33" s="1">
        <v>2538.31</v>
      </c>
      <c r="O33" s="1">
        <v>6022.54</v>
      </c>
      <c r="P33" s="1">
        <v>11109.74</v>
      </c>
      <c r="Q33" s="1">
        <v>6022.54</v>
      </c>
      <c r="R33" s="1">
        <v>1385.43</v>
      </c>
      <c r="S33" s="1">
        <v>6022.54</v>
      </c>
      <c r="T33" s="1">
        <v>985.93</v>
      </c>
      <c r="U33" s="1">
        <v>6022.54</v>
      </c>
      <c r="V33" s="1">
        <v>1423.99</v>
      </c>
      <c r="W33" s="1">
        <v>6022.54</v>
      </c>
      <c r="X33" s="1">
        <v>6161.81</v>
      </c>
      <c r="Y33" s="1">
        <v>6022.54</v>
      </c>
      <c r="Z33" s="1">
        <v>14572.1</v>
      </c>
      <c r="AA33" s="1">
        <v>6022.54</v>
      </c>
      <c r="AB33" s="1">
        <v>15121.27</v>
      </c>
      <c r="AC33" s="1">
        <f t="shared" si="0"/>
        <v>72270.48</v>
      </c>
      <c r="AE33" s="1">
        <f t="shared" si="1"/>
        <v>87850.03</v>
      </c>
      <c r="AG33">
        <f t="shared" si="2"/>
        <v>-15579.550000000003</v>
      </c>
      <c r="AI33" s="1">
        <f t="shared" si="3"/>
        <v>-41495.79000000001</v>
      </c>
      <c r="AM33" s="1"/>
    </row>
    <row r="34" spans="1:39" ht="12.75">
      <c r="A34" t="s">
        <v>30</v>
      </c>
      <c r="C34" s="1">
        <v>12711.69</v>
      </c>
      <c r="D34" s="1">
        <v>13.84</v>
      </c>
      <c r="E34" s="1">
        <v>4972.84</v>
      </c>
      <c r="F34" s="1">
        <v>2453.37</v>
      </c>
      <c r="G34" s="1">
        <v>4972.84</v>
      </c>
      <c r="H34" s="1">
        <v>8359.78</v>
      </c>
      <c r="I34" s="1">
        <v>4972.84</v>
      </c>
      <c r="J34" s="1">
        <v>4026.96</v>
      </c>
      <c r="K34" s="1">
        <v>4972.84</v>
      </c>
      <c r="L34" s="1">
        <v>4131.44</v>
      </c>
      <c r="M34" s="1">
        <v>4972.84</v>
      </c>
      <c r="N34" s="1">
        <v>3407.23</v>
      </c>
      <c r="O34" s="1">
        <v>4972.84</v>
      </c>
      <c r="P34" s="1">
        <v>10676.18</v>
      </c>
      <c r="Q34" s="1">
        <v>4972.84</v>
      </c>
      <c r="R34" s="1">
        <v>7361.81</v>
      </c>
      <c r="S34" s="1">
        <v>4972.84</v>
      </c>
      <c r="T34" s="1">
        <v>4344.62</v>
      </c>
      <c r="U34" s="1">
        <v>4972.84</v>
      </c>
      <c r="V34" s="1">
        <v>12705.44</v>
      </c>
      <c r="W34" s="1">
        <v>4972.84</v>
      </c>
      <c r="X34" s="1">
        <v>10880.55</v>
      </c>
      <c r="Y34" s="1">
        <v>4972.84</v>
      </c>
      <c r="Z34" s="1">
        <v>3362.32</v>
      </c>
      <c r="AA34" s="1">
        <v>4972.84</v>
      </c>
      <c r="AB34" s="1">
        <v>9652.47</v>
      </c>
      <c r="AC34" s="1">
        <f t="shared" si="0"/>
        <v>59674.07999999999</v>
      </c>
      <c r="AE34" s="1">
        <f t="shared" si="1"/>
        <v>81362.17000000001</v>
      </c>
      <c r="AG34">
        <f t="shared" si="2"/>
        <v>-21688.090000000026</v>
      </c>
      <c r="AI34" s="1">
        <f t="shared" si="3"/>
        <v>-8976.400000000023</v>
      </c>
      <c r="AM34" s="1"/>
    </row>
    <row r="35" spans="1:39" ht="12.75">
      <c r="A35" t="s">
        <v>31</v>
      </c>
      <c r="C35" s="1">
        <v>6707.41</v>
      </c>
      <c r="D35" s="1">
        <v>16.26</v>
      </c>
      <c r="E35" s="1">
        <v>5001.58</v>
      </c>
      <c r="F35" s="1">
        <v>5198.56</v>
      </c>
      <c r="G35" s="1">
        <v>5001.58</v>
      </c>
      <c r="H35" s="1">
        <v>4837.75</v>
      </c>
      <c r="I35" s="1">
        <v>5001.58</v>
      </c>
      <c r="J35" s="1">
        <v>2258.98</v>
      </c>
      <c r="K35" s="1">
        <v>5001.58</v>
      </c>
      <c r="L35" s="1">
        <v>1696.46</v>
      </c>
      <c r="M35" s="1">
        <v>5001.58</v>
      </c>
      <c r="N35" s="1">
        <v>2798.09</v>
      </c>
      <c r="O35" s="1">
        <v>5001.58</v>
      </c>
      <c r="P35" s="1">
        <v>5359.33</v>
      </c>
      <c r="Q35" s="1">
        <v>5001.58</v>
      </c>
      <c r="R35" s="1">
        <v>12814.01</v>
      </c>
      <c r="S35" s="1">
        <v>5001.58</v>
      </c>
      <c r="T35" s="1">
        <v>2975.9</v>
      </c>
      <c r="U35" s="1">
        <v>5001.58</v>
      </c>
      <c r="V35" s="1">
        <v>7623.84</v>
      </c>
      <c r="W35" s="1">
        <v>5001.58</v>
      </c>
      <c r="X35" s="1">
        <v>8075.09</v>
      </c>
      <c r="Y35" s="1">
        <v>5001.58</v>
      </c>
      <c r="Z35" s="1">
        <v>3223.01</v>
      </c>
      <c r="AA35" s="1">
        <v>5001.58</v>
      </c>
      <c r="AB35" s="1">
        <v>3919.19</v>
      </c>
      <c r="AC35" s="1">
        <f t="shared" si="0"/>
        <v>60018.960000000014</v>
      </c>
      <c r="AE35" s="1">
        <f t="shared" si="1"/>
        <v>60780.21</v>
      </c>
      <c r="AG35">
        <f t="shared" si="2"/>
        <v>-761.2499999999854</v>
      </c>
      <c r="AI35" s="1">
        <f t="shared" si="3"/>
        <v>5946.160000000011</v>
      </c>
      <c r="AM35" s="1"/>
    </row>
    <row r="36" spans="1:39" ht="12.75">
      <c r="A36" t="s">
        <v>51</v>
      </c>
      <c r="C36" s="1">
        <v>48879.26</v>
      </c>
      <c r="D36" s="1">
        <v>11.79</v>
      </c>
      <c r="E36" s="1">
        <v>46637.84</v>
      </c>
      <c r="F36" s="1">
        <v>41512.72</v>
      </c>
      <c r="G36" s="1">
        <v>46637.84</v>
      </c>
      <c r="H36" s="1">
        <v>37502.29</v>
      </c>
      <c r="I36" s="1">
        <v>46637.84</v>
      </c>
      <c r="J36" s="1">
        <v>38038.83</v>
      </c>
      <c r="K36" s="1">
        <v>46637.84</v>
      </c>
      <c r="L36" s="1">
        <v>32829.99</v>
      </c>
      <c r="M36" s="1">
        <v>46637.84</v>
      </c>
      <c r="N36" s="1">
        <v>40283.81</v>
      </c>
      <c r="O36" s="1">
        <v>46637.84</v>
      </c>
      <c r="P36" s="1">
        <v>35443.72</v>
      </c>
      <c r="Q36" s="1">
        <v>46637.84</v>
      </c>
      <c r="R36" s="1">
        <v>42331.62</v>
      </c>
      <c r="S36" s="1">
        <v>46637.84</v>
      </c>
      <c r="T36" s="1">
        <v>26504.44</v>
      </c>
      <c r="U36" s="1">
        <v>46637.84</v>
      </c>
      <c r="V36" s="1">
        <v>49035.89</v>
      </c>
      <c r="W36" s="1">
        <v>46637.84</v>
      </c>
      <c r="X36" s="1">
        <v>49216.37</v>
      </c>
      <c r="Y36" s="1">
        <v>46637.84</v>
      </c>
      <c r="Z36" s="1">
        <v>35785</v>
      </c>
      <c r="AA36" s="1">
        <v>46637.84</v>
      </c>
      <c r="AB36" s="1">
        <v>96273.2</v>
      </c>
      <c r="AC36" s="1">
        <f t="shared" si="0"/>
        <v>559654.0799999998</v>
      </c>
      <c r="AE36" s="1">
        <f t="shared" si="1"/>
        <v>524757.88</v>
      </c>
      <c r="AG36">
        <f t="shared" si="2"/>
        <v>34896.19999999984</v>
      </c>
      <c r="AI36" s="1">
        <f t="shared" si="3"/>
        <v>83775.45999999985</v>
      </c>
      <c r="AM36" s="1"/>
    </row>
    <row r="37" spans="1:39" ht="12.75">
      <c r="A37" t="s">
        <v>52</v>
      </c>
      <c r="C37" s="1">
        <v>173593.12</v>
      </c>
      <c r="D37" s="1">
        <v>12.42</v>
      </c>
      <c r="E37" s="1">
        <v>46308.31</v>
      </c>
      <c r="F37" s="1">
        <v>47092.48</v>
      </c>
      <c r="G37" s="1">
        <v>46308.31</v>
      </c>
      <c r="H37" s="1">
        <v>50247.5</v>
      </c>
      <c r="I37" s="1">
        <v>46308.31</v>
      </c>
      <c r="J37" s="1">
        <v>45860.65</v>
      </c>
      <c r="K37" s="1">
        <v>46308.31</v>
      </c>
      <c r="L37" s="1">
        <v>31920.97</v>
      </c>
      <c r="M37" s="1">
        <v>46308.31</v>
      </c>
      <c r="N37" s="1">
        <v>43378.64</v>
      </c>
      <c r="O37" s="1">
        <v>46308.31</v>
      </c>
      <c r="P37" s="1">
        <v>25113.62</v>
      </c>
      <c r="Q37" s="1">
        <v>46308.31</v>
      </c>
      <c r="R37" s="1">
        <v>41208.78</v>
      </c>
      <c r="S37" s="1">
        <v>46308.31</v>
      </c>
      <c r="T37" s="1">
        <v>19442.85</v>
      </c>
      <c r="U37" s="1">
        <v>46308.31</v>
      </c>
      <c r="V37" s="1">
        <v>54367.67</v>
      </c>
      <c r="W37" s="1">
        <v>46308.31</v>
      </c>
      <c r="X37" s="1">
        <v>33151.73</v>
      </c>
      <c r="Y37" s="1">
        <v>46308.31</v>
      </c>
      <c r="Z37" s="1">
        <v>29663.78</v>
      </c>
      <c r="AA37" s="1">
        <v>46308.31</v>
      </c>
      <c r="AB37" s="1">
        <v>41976.96</v>
      </c>
      <c r="AC37" s="1">
        <f t="shared" si="0"/>
        <v>555699.72</v>
      </c>
      <c r="AE37" s="1">
        <f t="shared" si="1"/>
        <v>463425.62999999995</v>
      </c>
      <c r="AG37">
        <f t="shared" si="2"/>
        <v>92274.09000000003</v>
      </c>
      <c r="AI37" s="1">
        <f t="shared" si="3"/>
        <v>265867.21</v>
      </c>
      <c r="AM37" s="1"/>
    </row>
    <row r="38" spans="1:39" ht="12.75">
      <c r="A38" t="s">
        <v>53</v>
      </c>
      <c r="C38" s="1">
        <v>196440.64</v>
      </c>
      <c r="D38" s="1">
        <v>16.21</v>
      </c>
      <c r="E38" s="1">
        <v>61700.84</v>
      </c>
      <c r="F38" s="1">
        <v>30615.7</v>
      </c>
      <c r="G38" s="1">
        <v>61700.84</v>
      </c>
      <c r="H38" s="1">
        <v>73979.27</v>
      </c>
      <c r="I38" s="1">
        <v>61700.84</v>
      </c>
      <c r="J38" s="1">
        <v>66862</v>
      </c>
      <c r="K38" s="1">
        <v>61700.84</v>
      </c>
      <c r="L38" s="1">
        <v>79030.47</v>
      </c>
      <c r="M38" s="1">
        <v>61700.84</v>
      </c>
      <c r="N38" s="1">
        <v>44123.89</v>
      </c>
      <c r="O38" s="1">
        <v>61700.84</v>
      </c>
      <c r="P38" s="1">
        <v>27911.81</v>
      </c>
      <c r="Q38" s="1">
        <v>61700.84</v>
      </c>
      <c r="R38" s="1">
        <v>52148.91</v>
      </c>
      <c r="S38" s="1">
        <v>61700.84</v>
      </c>
      <c r="T38" s="1">
        <v>34796.46</v>
      </c>
      <c r="U38" s="1">
        <v>64250.84</v>
      </c>
      <c r="V38" s="1">
        <v>45348.1</v>
      </c>
      <c r="W38" s="1">
        <v>64250.84</v>
      </c>
      <c r="X38" s="1">
        <v>54081.77</v>
      </c>
      <c r="Y38" s="1">
        <v>68250.84</v>
      </c>
      <c r="Z38" s="1">
        <v>64974.75</v>
      </c>
      <c r="AA38" s="1">
        <v>66250.84</v>
      </c>
      <c r="AB38" s="1">
        <v>65394.37</v>
      </c>
      <c r="AC38" s="1">
        <f t="shared" si="0"/>
        <v>756610.0799999997</v>
      </c>
      <c r="AE38" s="1">
        <f t="shared" si="1"/>
        <v>639267.5000000001</v>
      </c>
      <c r="AG38" s="1">
        <f t="shared" si="2"/>
        <v>117342.57999999961</v>
      </c>
      <c r="AI38" s="1">
        <f t="shared" si="3"/>
        <v>313783.2199999996</v>
      </c>
      <c r="AM38" s="1"/>
    </row>
    <row r="39" spans="1:39" ht="12.75">
      <c r="A39" t="s">
        <v>42</v>
      </c>
      <c r="C39" s="1">
        <v>4574.05</v>
      </c>
      <c r="D39" s="1">
        <v>17.53</v>
      </c>
      <c r="E39" s="1">
        <v>5997.34</v>
      </c>
      <c r="F39" s="1">
        <v>7642.43</v>
      </c>
      <c r="G39" s="1">
        <v>5997.34</v>
      </c>
      <c r="H39" s="1">
        <v>4827.55</v>
      </c>
      <c r="I39" s="1">
        <v>5997.34</v>
      </c>
      <c r="J39" s="1">
        <v>1467.98</v>
      </c>
      <c r="K39" s="1">
        <v>5997.34</v>
      </c>
      <c r="L39" s="1">
        <v>974.79</v>
      </c>
      <c r="M39" s="1">
        <v>5997.34</v>
      </c>
      <c r="N39" s="1">
        <v>960.64</v>
      </c>
      <c r="O39" s="1">
        <v>5997.34</v>
      </c>
      <c r="P39" s="1">
        <v>4739.31</v>
      </c>
      <c r="Q39" s="1">
        <v>5997.34</v>
      </c>
      <c r="R39" s="1">
        <v>984.2</v>
      </c>
      <c r="S39" s="1">
        <v>5997.34</v>
      </c>
      <c r="T39" s="1">
        <v>2233.14</v>
      </c>
      <c r="U39" s="1">
        <v>5997.34</v>
      </c>
      <c r="V39" s="1">
        <v>3869.19</v>
      </c>
      <c r="W39" s="1">
        <v>5997.34</v>
      </c>
      <c r="X39" s="1">
        <v>3289.7</v>
      </c>
      <c r="Y39" s="1">
        <v>5997.34</v>
      </c>
      <c r="Z39" s="1">
        <v>14365.65</v>
      </c>
      <c r="AA39" s="1">
        <v>5997.34</v>
      </c>
      <c r="AB39" s="1">
        <v>1962.56</v>
      </c>
      <c r="AC39" s="1">
        <f t="shared" si="0"/>
        <v>71968.07999999999</v>
      </c>
      <c r="AE39" s="1">
        <f t="shared" si="1"/>
        <v>47317.14</v>
      </c>
      <c r="AG39">
        <f t="shared" si="2"/>
        <v>24650.939999999988</v>
      </c>
      <c r="AI39" s="1">
        <f t="shared" si="3"/>
        <v>29224.98999999999</v>
      </c>
      <c r="AM39" s="1"/>
    </row>
    <row r="40" spans="1:39" ht="12.75">
      <c r="A40" t="s">
        <v>46</v>
      </c>
      <c r="C40" s="1">
        <v>-215053.1</v>
      </c>
      <c r="D40" s="1">
        <v>26.63</v>
      </c>
      <c r="E40">
        <v>13140.13</v>
      </c>
      <c r="F40" s="1">
        <v>14138.69</v>
      </c>
      <c r="G40">
        <v>13140.13</v>
      </c>
      <c r="H40" s="1">
        <v>4052.66</v>
      </c>
      <c r="I40">
        <v>13140.13</v>
      </c>
      <c r="J40" s="1">
        <v>6225.39</v>
      </c>
      <c r="K40">
        <v>13140.13</v>
      </c>
      <c r="L40" s="1">
        <v>2065.63</v>
      </c>
      <c r="M40">
        <v>14207.13</v>
      </c>
      <c r="N40" s="1">
        <v>3211.2</v>
      </c>
      <c r="O40">
        <v>14207.13</v>
      </c>
      <c r="P40" s="1">
        <v>5574.94</v>
      </c>
      <c r="Q40">
        <v>14207.13</v>
      </c>
      <c r="R40" s="1">
        <v>5698.7</v>
      </c>
      <c r="S40">
        <v>14207.13</v>
      </c>
      <c r="T40" s="1">
        <v>2614.11</v>
      </c>
      <c r="U40">
        <v>14207.13</v>
      </c>
      <c r="V40" s="1">
        <v>10436</v>
      </c>
      <c r="W40">
        <v>14207.13</v>
      </c>
      <c r="X40" s="1">
        <v>6526.35</v>
      </c>
      <c r="Y40">
        <v>14207.13</v>
      </c>
      <c r="Z40" s="1">
        <v>2274.47</v>
      </c>
      <c r="AA40">
        <v>14207.13</v>
      </c>
      <c r="AB40" s="1">
        <v>3737.2</v>
      </c>
      <c r="AC40" s="1">
        <f>SUM(E40,G40,I40,K40,M40,O40,Q40,S40,U40,W40,Y40,AA40)</f>
        <v>166217.56000000003</v>
      </c>
      <c r="AE40" s="1">
        <f t="shared" si="1"/>
        <v>66555.34</v>
      </c>
      <c r="AG40" s="1">
        <f t="shared" si="2"/>
        <v>99662.22000000003</v>
      </c>
      <c r="AI40" s="1">
        <f>SUM(C40+AC40-AE40)</f>
        <v>-115390.87999999998</v>
      </c>
      <c r="AM40" s="1"/>
    </row>
    <row r="41" spans="1:39" ht="12.75">
      <c r="A41" t="s">
        <v>56</v>
      </c>
      <c r="C41" s="1">
        <v>8669.76</v>
      </c>
      <c r="D41" s="1">
        <v>14.6</v>
      </c>
      <c r="E41" s="1">
        <v>19028.18</v>
      </c>
      <c r="F41" s="1">
        <v>15136.77</v>
      </c>
      <c r="G41" s="1">
        <v>19028.18</v>
      </c>
      <c r="H41" s="1">
        <v>15810.38</v>
      </c>
      <c r="I41" s="1">
        <v>19028.18</v>
      </c>
      <c r="J41" s="1">
        <v>13921.3</v>
      </c>
      <c r="K41" s="1">
        <v>19028.18</v>
      </c>
      <c r="L41" s="1">
        <v>24007.89</v>
      </c>
      <c r="M41" s="1">
        <v>19028.18</v>
      </c>
      <c r="N41" s="1">
        <v>20101.86</v>
      </c>
      <c r="O41" s="1">
        <v>19028.18</v>
      </c>
      <c r="P41" s="1">
        <v>24983.19</v>
      </c>
      <c r="Q41" s="1">
        <v>19028.18</v>
      </c>
      <c r="R41" s="1">
        <v>17589.17</v>
      </c>
      <c r="S41" s="1">
        <v>19028.18</v>
      </c>
      <c r="T41" s="1">
        <v>13884.68</v>
      </c>
      <c r="U41" s="1">
        <v>19028.18</v>
      </c>
      <c r="V41" s="1">
        <v>14801.88</v>
      </c>
      <c r="W41" s="1">
        <v>19028.18</v>
      </c>
      <c r="X41" s="1">
        <v>12753.36</v>
      </c>
      <c r="Y41" s="1">
        <v>19028.18</v>
      </c>
      <c r="Z41" s="1">
        <v>13693.6</v>
      </c>
      <c r="AA41" s="1">
        <v>19028.18</v>
      </c>
      <c r="AB41" s="1">
        <v>18191.29</v>
      </c>
      <c r="AC41" s="1">
        <f>SUM(E41,G41,I41,K41,M41,O41,Q41,S41,U41,W41,Y41,AA41)</f>
        <v>228338.15999999995</v>
      </c>
      <c r="AE41" s="1">
        <f t="shared" si="1"/>
        <v>204875.37</v>
      </c>
      <c r="AG41" s="1">
        <f t="shared" si="2"/>
        <v>23462.78999999995</v>
      </c>
      <c r="AI41" s="1">
        <f>SUM(C41+AC41-AE41)</f>
        <v>32132.54999999996</v>
      </c>
      <c r="AM41" s="1"/>
    </row>
    <row r="42" spans="1:39" ht="12.75">
      <c r="A42" s="3"/>
      <c r="B42" s="3"/>
      <c r="C42" s="4"/>
      <c r="D42" s="3"/>
      <c r="E42" s="4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E42" s="1"/>
      <c r="AG42" s="1">
        <f t="shared" si="2"/>
        <v>0</v>
      </c>
      <c r="AI42" s="1">
        <f>SUM(C42+AC42-AE42)</f>
        <v>0</v>
      </c>
      <c r="AM42" s="1"/>
    </row>
    <row r="43" spans="16:39" ht="12.75">
      <c r="P43" s="1"/>
      <c r="R43" s="1"/>
      <c r="T43" s="1"/>
      <c r="V43" s="1"/>
      <c r="X43" s="1"/>
      <c r="Z43" s="1"/>
      <c r="AB43" s="1"/>
      <c r="AC43" s="1"/>
      <c r="AE43" s="1"/>
      <c r="AG43" s="1">
        <f t="shared" si="2"/>
        <v>0</v>
      </c>
      <c r="AI43" s="1">
        <f>SUM(C42+AC43-AE43)</f>
        <v>0</v>
      </c>
      <c r="AM43" s="1"/>
    </row>
    <row r="44" spans="8:39" ht="12.75">
      <c r="H44" s="1"/>
      <c r="AC44" s="1"/>
      <c r="AE44" s="1"/>
      <c r="AG44" s="1">
        <f t="shared" si="2"/>
        <v>0</v>
      </c>
      <c r="AI44" s="1">
        <f>SUM(C44+AC44-AE44)</f>
        <v>0</v>
      </c>
      <c r="AM44" s="1"/>
    </row>
    <row r="45" spans="1:39" ht="12.75">
      <c r="A45" s="3" t="s">
        <v>32</v>
      </c>
      <c r="C45" s="4">
        <f>SUM(C6:C44)</f>
        <v>1310985.17</v>
      </c>
      <c r="E45" s="4">
        <f>SUM(E6:E44)</f>
        <v>630788.47</v>
      </c>
      <c r="F45" s="4">
        <f aca="true" t="shared" si="4" ref="F45:O45">SUM(F6:F44)</f>
        <v>507106.2800000001</v>
      </c>
      <c r="G45" s="4">
        <f t="shared" si="4"/>
        <v>630788.47</v>
      </c>
      <c r="H45" s="4">
        <f t="shared" si="4"/>
        <v>567685.1100000001</v>
      </c>
      <c r="I45" s="4">
        <f t="shared" si="4"/>
        <v>630788.47</v>
      </c>
      <c r="J45" s="4">
        <f t="shared" si="4"/>
        <v>530457.56</v>
      </c>
      <c r="K45" s="4">
        <f t="shared" si="4"/>
        <v>630623.47</v>
      </c>
      <c r="L45" s="4">
        <f t="shared" si="4"/>
        <v>669407.4199999999</v>
      </c>
      <c r="M45" s="4">
        <f t="shared" si="4"/>
        <v>631690.47</v>
      </c>
      <c r="N45" s="4">
        <f t="shared" si="4"/>
        <v>684522.1799999999</v>
      </c>
      <c r="O45" s="4">
        <f t="shared" si="4"/>
        <v>631690.47</v>
      </c>
      <c r="P45" s="4">
        <f aca="true" t="shared" si="5" ref="P45:AE45">SUM(P6:P44)</f>
        <v>766818.6399999999</v>
      </c>
      <c r="Q45" s="4">
        <f>SUM(Q6:Q44)</f>
        <v>631690.47</v>
      </c>
      <c r="R45" s="4">
        <f t="shared" si="5"/>
        <v>530811.0599999999</v>
      </c>
      <c r="S45" s="4">
        <f t="shared" si="5"/>
        <v>633720.74</v>
      </c>
      <c r="T45" s="4">
        <f t="shared" si="5"/>
        <v>512662.93</v>
      </c>
      <c r="U45" s="4">
        <f t="shared" si="5"/>
        <v>636301.25</v>
      </c>
      <c r="V45" s="4">
        <f t="shared" si="5"/>
        <v>552702.3799999999</v>
      </c>
      <c r="W45" s="4">
        <f t="shared" si="5"/>
        <v>636301.25</v>
      </c>
      <c r="X45" s="4">
        <f t="shared" si="5"/>
        <v>484334.55999999994</v>
      </c>
      <c r="Y45" s="4">
        <f t="shared" si="5"/>
        <v>640301.25</v>
      </c>
      <c r="Z45" s="4">
        <f t="shared" si="5"/>
        <v>672909.47</v>
      </c>
      <c r="AA45" s="4">
        <f t="shared" si="5"/>
        <v>639831.25</v>
      </c>
      <c r="AB45" s="4">
        <f t="shared" si="5"/>
        <v>624996.2700000001</v>
      </c>
      <c r="AC45" s="4">
        <f t="shared" si="5"/>
        <v>7604516.03</v>
      </c>
      <c r="AD45" s="3"/>
      <c r="AE45" s="4">
        <f t="shared" si="5"/>
        <v>7104413.8599999985</v>
      </c>
      <c r="AF45" s="3"/>
      <c r="AG45" s="3">
        <f t="shared" si="2"/>
        <v>500102.1700000018</v>
      </c>
      <c r="AH45" s="3"/>
      <c r="AI45" s="4">
        <f>SUM(C45+AC45-AE45)</f>
        <v>1811087.3400000008</v>
      </c>
      <c r="AK45" s="4"/>
      <c r="AL45" s="4"/>
      <c r="AM45" s="4"/>
    </row>
    <row r="46" spans="29:35" ht="12.75">
      <c r="AC46" s="1"/>
      <c r="AE46" s="1"/>
      <c r="AG46" s="1">
        <f t="shared" si="2"/>
        <v>0</v>
      </c>
      <c r="AI46" s="1">
        <f aca="true" t="shared" si="6" ref="AI46:AI54">SUM(C46+AC46-AE46)</f>
        <v>0</v>
      </c>
    </row>
    <row r="47" spans="1:35" ht="12.75">
      <c r="A47" s="2"/>
      <c r="AC47" s="1"/>
      <c r="AE47" s="1"/>
      <c r="AG47" s="1">
        <f t="shared" si="2"/>
        <v>0</v>
      </c>
      <c r="AI47" s="1">
        <f t="shared" si="6"/>
        <v>0</v>
      </c>
    </row>
    <row r="48" spans="5:35" ht="12.75"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E48" s="1"/>
      <c r="AG48" s="1">
        <f t="shared" si="2"/>
        <v>0</v>
      </c>
      <c r="AI48" s="1">
        <f t="shared" si="6"/>
        <v>0</v>
      </c>
    </row>
    <row r="49" spans="1:35" ht="12.75">
      <c r="A49" s="2"/>
      <c r="E49" s="1"/>
      <c r="F49" s="1"/>
      <c r="G49" s="1"/>
      <c r="AC49" s="1"/>
      <c r="AE49" s="1"/>
      <c r="AG49" s="1">
        <f t="shared" si="2"/>
        <v>0</v>
      </c>
      <c r="AI49" s="1">
        <f t="shared" si="6"/>
        <v>0</v>
      </c>
    </row>
    <row r="50" spans="5:35" ht="12.75"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E50" s="1"/>
      <c r="AG50" s="1">
        <f t="shared" si="2"/>
        <v>0</v>
      </c>
      <c r="AI50" s="1">
        <f t="shared" si="6"/>
        <v>0</v>
      </c>
    </row>
    <row r="51" spans="1:35" ht="12.75">
      <c r="A51" s="5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E51" s="1"/>
      <c r="AG51" s="1">
        <f t="shared" si="2"/>
        <v>0</v>
      </c>
      <c r="AI51" s="1">
        <f t="shared" si="6"/>
        <v>0</v>
      </c>
    </row>
    <row r="52" spans="5:35" ht="12.75"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E52" s="1"/>
      <c r="AG52" s="1">
        <f t="shared" si="2"/>
        <v>0</v>
      </c>
      <c r="AI52" s="1">
        <f t="shared" si="6"/>
        <v>0</v>
      </c>
    </row>
    <row r="53" spans="5:35" ht="12.75"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E53" s="1"/>
      <c r="AG53" s="1">
        <f t="shared" si="2"/>
        <v>0</v>
      </c>
      <c r="AI53" s="1">
        <f t="shared" si="6"/>
        <v>0</v>
      </c>
    </row>
    <row r="54" spans="5:35" ht="12.75"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E54" s="1"/>
      <c r="AG54" s="1">
        <f t="shared" si="2"/>
        <v>0</v>
      </c>
      <c r="AI54" s="1">
        <f t="shared" si="6"/>
        <v>0</v>
      </c>
    </row>
    <row r="55" spans="3:35" ht="12.75">
      <c r="C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E55" s="1"/>
      <c r="AG55" s="1">
        <f>SUM(AC55-AE55)</f>
        <v>0</v>
      </c>
      <c r="AI55" s="1">
        <f>SUM(C55+AC55-AE55)</f>
        <v>0</v>
      </c>
    </row>
    <row r="56" spans="5:35" ht="12.75">
      <c r="E56" s="1"/>
      <c r="F56" s="1"/>
      <c r="G56" s="1"/>
      <c r="AC56" s="1"/>
      <c r="AE56" s="1"/>
      <c r="AG56" s="1">
        <f>SUM(AC56-AE56)</f>
        <v>0</v>
      </c>
      <c r="AI56" s="1">
        <f>SUM(C56+AC56-AE56)</f>
        <v>0</v>
      </c>
    </row>
    <row r="57" spans="5:35" ht="12.75"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E57" s="1"/>
      <c r="AG57" s="1">
        <f>SUM(AC57-AE57)</f>
        <v>0</v>
      </c>
      <c r="AI57" s="1">
        <f>SUM(C57+AC57-AE57)</f>
        <v>0</v>
      </c>
    </row>
    <row r="58" spans="5:35" ht="12.75"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E58" s="1"/>
      <c r="AG58" s="1">
        <f>SUM(AC58-AE58)</f>
        <v>0</v>
      </c>
      <c r="AI58" s="1">
        <f>SUM(C58+AC58-AE58)</f>
        <v>0</v>
      </c>
    </row>
    <row r="59" spans="3:35" ht="12.75">
      <c r="C59" s="1"/>
      <c r="E59" s="1"/>
      <c r="F59" s="1"/>
      <c r="G59" s="1"/>
      <c r="AC59" s="1"/>
      <c r="AE59" s="1"/>
      <c r="AG59" s="1"/>
      <c r="AI59" s="1"/>
    </row>
    <row r="60" spans="5:35" ht="12.75"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E60" s="1"/>
      <c r="AG60" s="1">
        <f>SUM(AC60-AE60)</f>
        <v>0</v>
      </c>
      <c r="AI60" s="1">
        <f>SUM(C60+AC60-AE60)</f>
        <v>0</v>
      </c>
    </row>
    <row r="61" spans="3:35" ht="12.75">
      <c r="C61" s="1"/>
      <c r="E61" s="1"/>
      <c r="F61" s="1"/>
      <c r="G61" s="1"/>
      <c r="AC61" s="1"/>
      <c r="AE61" s="1"/>
      <c r="AG61" s="1">
        <f>SUM(AC61-AE61)</f>
        <v>0</v>
      </c>
      <c r="AI61" s="1">
        <f>SUM(C61+AC61-AE61)</f>
        <v>0</v>
      </c>
    </row>
    <row r="62" spans="5:35" ht="12.75"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E62" s="1"/>
      <c r="AG62" s="1">
        <f>SUM(AC62-AE62)</f>
        <v>0</v>
      </c>
      <c r="AI62" s="1">
        <f>SUM(C62+AC62-AE62)</f>
        <v>0</v>
      </c>
    </row>
    <row r="63" spans="6:7" ht="12.75">
      <c r="F63" s="1"/>
      <c r="G63" s="1"/>
    </row>
    <row r="64" spans="1:35" ht="12.75">
      <c r="A64" s="3"/>
      <c r="B64" s="3"/>
      <c r="C64" s="4"/>
      <c r="D64" s="3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3"/>
      <c r="AE64" s="4"/>
      <c r="AF64" s="3"/>
      <c r="AG64" s="4">
        <f>SUM(AG46:AG63)</f>
        <v>0</v>
      </c>
      <c r="AH64" s="3"/>
      <c r="AI64" s="4">
        <f>SUM(C64+AC64-AE64)</f>
        <v>0</v>
      </c>
    </row>
    <row r="66" spans="1:35" ht="12.75">
      <c r="A66" s="3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E66" s="4"/>
      <c r="AG66" s="4">
        <f>SUM(AG45+AG64)</f>
        <v>500102.1700000018</v>
      </c>
      <c r="AI66" s="4">
        <f>SUM(AI45+AI64)</f>
        <v>1811087.3400000008</v>
      </c>
    </row>
    <row r="67" spans="33:35" ht="12.75">
      <c r="AG67" t="s">
        <v>61</v>
      </c>
      <c r="AI67" t="s">
        <v>58</v>
      </c>
    </row>
    <row r="68" spans="33:35" ht="12.75">
      <c r="AG68" t="s">
        <v>41</v>
      </c>
      <c r="AI68" t="s">
        <v>62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2024-02-28T05:28:13Z</cp:lastPrinted>
  <dcterms:created xsi:type="dcterms:W3CDTF">1996-10-08T23:32:33Z</dcterms:created>
  <dcterms:modified xsi:type="dcterms:W3CDTF">2024-02-28T05:28:19Z</dcterms:modified>
  <cp:category/>
  <cp:version/>
  <cp:contentType/>
  <cp:contentStatus/>
</cp:coreProperties>
</file>